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euipoeuropa-my.sharepoint.com/personal/marianna_kondas_euipo_europa_eu/Documents/Documents/TM5 ID5/TM5/Statistics/"/>
    </mc:Choice>
  </mc:AlternateContent>
  <xr:revisionPtr revIDLastSave="0" documentId="8_{A280152E-3DDA-4214-B527-C2E8A7AB7225}" xr6:coauthVersionLast="47" xr6:coauthVersionMax="47" xr10:uidLastSave="{00000000-0000-0000-0000-000000000000}"/>
  <bookViews>
    <workbookView xWindow="-28920" yWindow="-120" windowWidth="29040" windowHeight="15840" tabRatio="805" xr2:uid="{00000000-000D-0000-FFFF-FFFF00000000}"/>
  </bookViews>
  <sheets>
    <sheet name="Trademarks" sheetId="6" r:id="rId1"/>
  </sheets>
  <externalReferences>
    <externalReference r:id="rId2"/>
  </externalReferences>
  <definedNames>
    <definedName name="_xlnm._FilterDatabase" localSheetId="0" hidden="1">Trademarks!$A$1:$P$1</definedName>
    <definedName name="_xlnm.Print_Area" localSheetId="0">Trademarks!$A$1:$S$74</definedName>
    <definedName name="_xlnm.Print_Titles" localSheetId="0">Trademarks!$1:$1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H13" i="6"/>
  <c r="H9" i="6"/>
  <c r="H7" i="6"/>
  <c r="H5" i="6"/>
  <c r="K65" i="6" l="1"/>
  <c r="K42" i="6"/>
  <c r="K41" i="6"/>
  <c r="K39" i="6"/>
  <c r="K38" i="6"/>
  <c r="K37" i="6"/>
  <c r="K51" i="6" s="1"/>
  <c r="K35" i="6"/>
  <c r="K33" i="6"/>
  <c r="K64" i="6" s="1"/>
  <c r="K29" i="6"/>
  <c r="K28" i="6"/>
  <c r="K3" i="6"/>
  <c r="K2" i="6"/>
</calcChain>
</file>

<file path=xl/sharedStrings.xml><?xml version="1.0" encoding="utf-8"?>
<sst xmlns="http://schemas.openxmlformats.org/spreadsheetml/2006/main" count="374" uniqueCount="305">
  <si>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</si>
  <si>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</si>
  <si>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Processing time</t>
  </si>
  <si>
    <t>Quality of decisions</t>
  </si>
  <si>
    <t>Workflow ratios</t>
  </si>
  <si>
    <t xml:space="preserve">Average number of Nice Classification classes claimed per IR </t>
  </si>
  <si>
    <t>Number of  International Registrations that during the relevant period WIPO has notified to you as designated country of extension</t>
  </si>
  <si>
    <t>Productivity</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</si>
  <si>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</si>
  <si>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</si>
  <si>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</si>
  <si>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</si>
  <si>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</si>
  <si>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</si>
  <si>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Fee structure</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</si>
  <si>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</si>
  <si>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</si>
  <si>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</si>
  <si>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</si>
  <si>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</si>
  <si>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</si>
  <si>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6" type="noConversion"/>
  </si>
  <si>
    <t>please indicate a fee for how many classes</t>
    <phoneticPr fontId="6" type="noConversion"/>
  </si>
  <si>
    <t>please indicate fee for how many classes</t>
    <phoneticPr fontId="6" type="noConversion"/>
  </si>
  <si>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</si>
  <si>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</si>
  <si>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</si>
  <si>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</si>
  <si>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</si>
  <si>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</si>
  <si>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</si>
  <si>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</si>
  <si>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</si>
  <si>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</si>
  <si>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USPTO</t>
  </si>
  <si>
    <t>Total number of applications from foreign market</t>
    <phoneticPr fontId="13"/>
  </si>
  <si>
    <t>Description</t>
    <phoneticPr fontId="13"/>
  </si>
  <si>
    <t>Total number of applications from Japan</t>
    <phoneticPr fontId="13"/>
  </si>
  <si>
    <t>IRs</t>
    <phoneticPr fontId="13"/>
  </si>
  <si>
    <t>Direct filings</t>
    <phoneticPr fontId="13"/>
  </si>
  <si>
    <t>Total number of applications from Korea</t>
    <phoneticPr fontId="13"/>
  </si>
  <si>
    <t>Total number of applications from EU</t>
    <phoneticPr fontId="13"/>
  </si>
  <si>
    <t>Total number of applications from China</t>
    <phoneticPr fontId="13"/>
  </si>
  <si>
    <t>Total number of applications from US</t>
    <phoneticPr fontId="13"/>
  </si>
  <si>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</si>
  <si>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of TM filings (national + international). % of increase/decrease in respect to previous year.</t>
  </si>
  <si>
    <t>Average number of goods and services per IR.</t>
  </si>
  <si>
    <t>Average number of goods and services per application. (direct filings)</t>
  </si>
  <si>
    <t>The total number of current valid registered trademarks. Valid means those not being expired, cancelled or invalidated.</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</si>
  <si>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</si>
  <si>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</si>
  <si>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</si>
  <si>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</si>
  <si>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</si>
  <si>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</si>
  <si>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</si>
  <si>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</si>
  <si>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</si>
  <si>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Average number of</t>
    </r>
    <r>
      <rPr>
        <sz val="10"/>
        <rFont val="Arial"/>
        <family val="2"/>
      </rPr>
      <t xml:space="preserve"> final refusals issued per examiner during the relevant period. Taken all examiners in Trademark department.</t>
    </r>
  </si>
  <si>
    <t>EUIPO</t>
  </si>
  <si>
    <t>Remarks EUIPO</t>
  </si>
  <si>
    <t>Figurative</t>
  </si>
  <si>
    <t>3D</t>
  </si>
  <si>
    <t>Colour</t>
  </si>
  <si>
    <t>Sound</t>
  </si>
  <si>
    <t>Position</t>
  </si>
  <si>
    <t>Hologram</t>
  </si>
  <si>
    <t>Motion</t>
  </si>
  <si>
    <t>Pattern</t>
  </si>
  <si>
    <t>Olfactory</t>
  </si>
  <si>
    <t>Other (please specify in comments</t>
  </si>
  <si>
    <t>CNIPA</t>
  </si>
  <si>
    <t>Remarks CNIPA</t>
  </si>
  <si>
    <r>
      <t>Trademark applications (direct filings)</t>
    </r>
    <r>
      <rPr>
        <sz val="10"/>
        <rFont val="宋体"/>
        <family val="3"/>
        <charset val="134"/>
      </rPr>
      <t>商标申请量（直接申请，不含马德里，请单独列出集体商标、证明商标申请量）</t>
    </r>
    <phoneticPr fontId="13"/>
  </si>
  <si>
    <r>
      <t>International registrations (IRs)</t>
    </r>
    <r>
      <rPr>
        <sz val="10"/>
        <rFont val="宋体"/>
        <family val="3"/>
        <charset val="134"/>
      </rPr>
      <t>马德里申请量</t>
    </r>
    <phoneticPr fontId="13"/>
  </si>
  <si>
    <r>
      <t>Trademark applications coming from domestic market</t>
    </r>
    <r>
      <rPr>
        <sz val="10"/>
        <rFont val="宋体"/>
        <family val="3"/>
        <charset val="134"/>
      </rPr>
      <t>国内申请人申请量</t>
    </r>
    <phoneticPr fontId="13"/>
  </si>
  <si>
    <r>
      <t>Trademark applications coming from foreign market</t>
    </r>
    <r>
      <rPr>
        <sz val="10"/>
        <rFont val="宋体"/>
        <family val="3"/>
        <charset val="134"/>
      </rPr>
      <t>外国申请人申请量（直接申请以及马德里国际注册）</t>
    </r>
    <phoneticPr fontId="13"/>
  </si>
  <si>
    <r>
      <t>&gt; Number of TM from Japan</t>
    </r>
    <r>
      <rPr>
        <sz val="10"/>
        <rFont val="宋体"/>
        <family val="3"/>
        <charset val="134"/>
      </rPr>
      <t>来自日本的申请量</t>
    </r>
    <phoneticPr fontId="13"/>
  </si>
  <si>
    <r>
      <t>&gt; Number of TM from Korea</t>
    </r>
    <r>
      <rPr>
        <sz val="10"/>
        <rFont val="宋体"/>
        <family val="3"/>
        <charset val="134"/>
      </rPr>
      <t>来自韩国的申请量</t>
    </r>
    <phoneticPr fontId="13"/>
  </si>
  <si>
    <r>
      <t>&gt; Number of TM from EU http://europa.eu/about-eu/countries/index_en.htm</t>
    </r>
    <r>
      <rPr>
        <sz val="10"/>
        <rFont val="宋体"/>
        <family val="3"/>
        <charset val="134"/>
      </rPr>
      <t>来自欧盟的申请量（国家列表见链接）</t>
    </r>
    <phoneticPr fontId="13"/>
  </si>
  <si>
    <r>
      <t>&gt; Number of TM from China</t>
    </r>
    <r>
      <rPr>
        <sz val="10"/>
        <rFont val="宋体"/>
        <family val="3"/>
        <charset val="134"/>
      </rPr>
      <t>来自中国的申请量</t>
    </r>
    <phoneticPr fontId="13"/>
  </si>
  <si>
    <r>
      <t>&gt; Number of TM from US</t>
    </r>
    <r>
      <rPr>
        <sz val="10"/>
        <rFont val="宋体"/>
        <family val="3"/>
        <charset val="134"/>
      </rPr>
      <t>来自美国的申请量</t>
    </r>
    <phoneticPr fontId="13"/>
  </si>
  <si>
    <r>
      <t>Trademark applications by type</t>
    </r>
    <r>
      <rPr>
        <sz val="10"/>
        <rFont val="宋体"/>
        <family val="3"/>
        <charset val="134"/>
      </rPr>
      <t>按商标种类的申请量</t>
    </r>
    <phoneticPr fontId="13"/>
  </si>
  <si>
    <r>
      <t>Avg. No. of classes per IR</t>
    </r>
    <r>
      <rPr>
        <sz val="10"/>
        <rFont val="宋体"/>
        <family val="3"/>
        <charset val="134"/>
      </rPr>
      <t>平均每申请包含类别数（马德里注册）</t>
    </r>
    <phoneticPr fontId="13"/>
  </si>
  <si>
    <r>
      <t>Avg. No. of G&amp;S per application.</t>
    </r>
    <r>
      <rPr>
        <sz val="10"/>
        <rFont val="宋体"/>
        <family val="3"/>
        <charset val="134"/>
      </rPr>
      <t>平均每申请包含商品</t>
    </r>
    <r>
      <rPr>
        <sz val="10"/>
        <rFont val="Arial"/>
        <family val="2"/>
      </rPr>
      <t>/</t>
    </r>
    <r>
      <rPr>
        <sz val="10"/>
        <rFont val="宋体"/>
        <family val="3"/>
        <charset val="134"/>
      </rPr>
      <t>服务数（直接申请）</t>
    </r>
    <phoneticPr fontId="13"/>
  </si>
  <si>
    <r>
      <t>Avg. No. of G&amp;S per IR.</t>
    </r>
    <r>
      <rPr>
        <sz val="10"/>
        <rFont val="宋体"/>
        <family val="3"/>
        <charset val="134"/>
      </rPr>
      <t>平均每申请包含商品</t>
    </r>
    <r>
      <rPr>
        <sz val="10"/>
        <rFont val="Arial"/>
        <family val="2"/>
      </rPr>
      <t>/</t>
    </r>
    <r>
      <rPr>
        <sz val="10"/>
        <rFont val="宋体"/>
        <family val="3"/>
        <charset val="134"/>
      </rPr>
      <t>服务数（国际注册）</t>
    </r>
    <phoneticPr fontId="13"/>
  </si>
  <si>
    <r>
      <t>Trademarks registered</t>
    </r>
    <r>
      <rPr>
        <sz val="10"/>
        <rFont val="宋体"/>
        <family val="3"/>
        <charset val="134"/>
      </rPr>
      <t>注册量</t>
    </r>
    <phoneticPr fontId="13"/>
  </si>
  <si>
    <r>
      <t xml:space="preserve">Number of valid trademark registrations (in force).  </t>
    </r>
    <r>
      <rPr>
        <sz val="10"/>
        <rFont val="宋体"/>
        <family val="3"/>
        <charset val="134"/>
      </rPr>
      <t>有效注册量</t>
    </r>
    <phoneticPr fontId="13"/>
  </si>
  <si>
    <r>
      <t>Oppositions filed</t>
    </r>
    <r>
      <rPr>
        <sz val="10"/>
        <rFont val="宋体"/>
        <family val="3"/>
        <charset val="134"/>
      </rPr>
      <t>异议申请量</t>
    </r>
    <phoneticPr fontId="13"/>
  </si>
  <si>
    <r>
      <t xml:space="preserve">Oppositions settled between parties </t>
    </r>
    <r>
      <rPr>
        <sz val="10"/>
        <rFont val="宋体"/>
        <family val="3"/>
        <charset val="134"/>
      </rPr>
      <t>异议撤回及结案量</t>
    </r>
    <phoneticPr fontId="13"/>
  </si>
  <si>
    <r>
      <t>Oppositions settled by decision</t>
    </r>
    <r>
      <rPr>
        <sz val="10"/>
        <rFont val="宋体"/>
        <family val="3"/>
        <charset val="134"/>
      </rPr>
      <t>异议裁定量</t>
    </r>
    <phoneticPr fontId="13"/>
  </si>
  <si>
    <r>
      <t>% of the first renewed registrations</t>
    </r>
    <r>
      <rPr>
        <sz val="10"/>
        <rFont val="宋体"/>
        <family val="3"/>
        <charset val="134"/>
      </rPr>
      <t>在本年度到期的商标的续展率</t>
    </r>
    <phoneticPr fontId="13"/>
  </si>
  <si>
    <r>
      <t>% via e-filing</t>
    </r>
    <r>
      <rPr>
        <sz val="10"/>
        <rFont val="宋体"/>
        <family val="3"/>
        <charset val="134"/>
      </rPr>
      <t>商标注册电子申请占比</t>
    </r>
    <phoneticPr fontId="13"/>
  </si>
  <si>
    <r>
      <t>% via e-opposition</t>
    </r>
    <r>
      <rPr>
        <sz val="10"/>
        <rFont val="宋体"/>
        <family val="3"/>
        <charset val="134"/>
      </rPr>
      <t>商标异议电子申请占比</t>
    </r>
    <phoneticPr fontId="13"/>
  </si>
  <si>
    <r>
      <t>% of applications notified a letter of provisional refusal in substantive examination for any reason.</t>
    </r>
    <r>
      <rPr>
        <sz val="10"/>
        <rFont val="宋体"/>
        <family val="3"/>
        <charset val="134"/>
      </rPr>
      <t>直接申请实审驳回及部分驳回率</t>
    </r>
    <phoneticPr fontId="13"/>
  </si>
  <si>
    <r>
      <t xml:space="preserve">% of applications % of applications notified a letter on informalities. </t>
    </r>
    <r>
      <rPr>
        <sz val="10"/>
        <rFont val="宋体"/>
        <family val="3"/>
        <charset val="134"/>
      </rPr>
      <t>直接申请形审不予受理比率</t>
    </r>
    <phoneticPr fontId="13"/>
  </si>
  <si>
    <r>
      <t>% of applications notified a letter of provisional refusal on absolute grounds.</t>
    </r>
    <r>
      <rPr>
        <sz val="10"/>
        <rFont val="宋体"/>
        <family val="3"/>
        <charset val="134"/>
      </rPr>
      <t>直接申请实审绝对理由驳回率</t>
    </r>
    <phoneticPr fontId="13"/>
  </si>
  <si>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 xml:space="preserve">classification. </t>
    </r>
    <r>
      <rPr>
        <sz val="10"/>
        <rFont val="ＭＳ Ｐゴシック"/>
        <family val="3"/>
        <charset val="128"/>
      </rPr>
      <t>直接申请形审因商品服务而补正比率</t>
    </r>
    <phoneticPr fontId="13"/>
  </si>
  <si>
    <r>
      <t>% of IRs  notified a letter of provisional refusal in examination</t>
    </r>
    <r>
      <rPr>
        <sz val="10"/>
        <rFont val="宋体"/>
        <family val="3"/>
        <charset val="134"/>
      </rPr>
      <t>国际注册实审驳回及部分驳回率</t>
    </r>
    <phoneticPr fontId="13"/>
  </si>
  <si>
    <r>
      <t>% of opposed published applications or registrations (direct filings)</t>
    </r>
    <r>
      <rPr>
        <sz val="10"/>
        <rFont val="宋体"/>
        <family val="3"/>
        <charset val="134"/>
      </rPr>
      <t>直接申请初审公告商标异议率</t>
    </r>
    <phoneticPr fontId="13"/>
  </si>
  <si>
    <r>
      <t>% of opposed published applications or registrations (International Registrations)</t>
    </r>
    <r>
      <rPr>
        <sz val="10"/>
        <rFont val="宋体"/>
        <family val="3"/>
        <charset val="134"/>
      </rPr>
      <t>国际注册商标异议率</t>
    </r>
    <phoneticPr fontId="13"/>
  </si>
  <si>
    <r>
      <t>% of oppositions closed without decision</t>
    </r>
    <r>
      <rPr>
        <sz val="10"/>
        <rFont val="宋体"/>
        <family val="3"/>
        <charset val="134"/>
      </rPr>
      <t>异议撤回及结案比率</t>
    </r>
    <phoneticPr fontId="13"/>
  </si>
  <si>
    <r>
      <t>% of appealed examination decisions of final refusals</t>
    </r>
    <r>
      <rPr>
        <sz val="10"/>
        <rFont val="宋体"/>
        <family val="3"/>
        <charset val="134"/>
      </rPr>
      <t>驳回复审率</t>
    </r>
    <phoneticPr fontId="13"/>
  </si>
  <si>
    <r>
      <t>Time from reception of application to first action (direct filings)</t>
    </r>
    <r>
      <rPr>
        <sz val="10"/>
        <rFont val="宋体"/>
        <family val="3"/>
        <charset val="134"/>
      </rPr>
      <t>一通期限（直接申请）</t>
    </r>
    <phoneticPr fontId="13"/>
  </si>
  <si>
    <r>
      <t>Time from reception of application to first action (IR filings)</t>
    </r>
    <r>
      <rPr>
        <sz val="10"/>
        <rFont val="宋体"/>
        <family val="3"/>
        <charset val="134"/>
      </rPr>
      <t>一通期限（国际注册）</t>
    </r>
    <phoneticPr fontId="13"/>
  </si>
  <si>
    <r>
      <t>% of decisions in examination complying with quality criteria</t>
    </r>
    <r>
      <rPr>
        <sz val="10"/>
        <rFont val="宋体"/>
        <family val="3"/>
        <charset val="134"/>
      </rPr>
      <t>实审结果（绝对理由）正确率</t>
    </r>
    <phoneticPr fontId="13"/>
  </si>
  <si>
    <r>
      <t>% of decisions in opposition complying with office's practice</t>
    </r>
    <r>
      <rPr>
        <sz val="10"/>
        <rFont val="宋体"/>
        <family val="3"/>
        <charset val="134"/>
      </rPr>
      <t>异议裁定正确率</t>
    </r>
    <phoneticPr fontId="13"/>
  </si>
  <si>
    <r>
      <t xml:space="preserve">Total Number of examiners </t>
    </r>
    <r>
      <rPr>
        <sz val="10"/>
        <rFont val="宋体"/>
        <family val="3"/>
        <charset val="134"/>
      </rPr>
      <t>审查员数量</t>
    </r>
    <phoneticPr fontId="13"/>
  </si>
  <si>
    <r>
      <t>Total output of decisions of registration per examiner</t>
    </r>
    <r>
      <rPr>
        <sz val="10"/>
        <rFont val="宋体"/>
        <family val="3"/>
        <charset val="134"/>
      </rPr>
      <t>审查员年均审查量</t>
    </r>
    <phoneticPr fontId="13"/>
  </si>
  <si>
    <r>
      <t>Total output of final decisions of refusal per examiner</t>
    </r>
    <r>
      <rPr>
        <sz val="10"/>
        <rFont val="宋体"/>
        <family val="3"/>
        <charset val="134"/>
      </rPr>
      <t>审查员年均驳回量</t>
    </r>
    <phoneticPr fontId="13"/>
  </si>
  <si>
    <r>
      <t>Total Number of classes examined</t>
    </r>
    <r>
      <rPr>
        <sz val="10"/>
        <rFont val="宋体"/>
        <family val="3"/>
        <charset val="134"/>
      </rPr>
      <t>总审查量（按类）</t>
    </r>
    <phoneticPr fontId="13"/>
  </si>
  <si>
    <r>
      <t>Fee for filling a trial</t>
    </r>
    <r>
      <rPr>
        <sz val="10"/>
        <rFont val="宋体"/>
        <family val="3"/>
        <charset val="134"/>
      </rPr>
      <t>驳回复审费</t>
    </r>
    <phoneticPr fontId="6" type="noConversion"/>
  </si>
  <si>
    <r>
      <t>Fee for filing a renewal</t>
    </r>
    <r>
      <rPr>
        <sz val="10"/>
        <rFont val="宋体"/>
        <family val="3"/>
        <charset val="134"/>
      </rPr>
      <t>续展费</t>
    </r>
    <phoneticPr fontId="13"/>
  </si>
  <si>
    <r>
      <t>Forecast for next three years</t>
    </r>
    <r>
      <rPr>
        <sz val="10"/>
        <rFont val="宋体"/>
        <family val="3"/>
        <charset val="134"/>
      </rPr>
      <t>后三年申请量预测</t>
    </r>
    <phoneticPr fontId="13"/>
  </si>
  <si>
    <t>Word mark</t>
    <phoneticPr fontId="13"/>
  </si>
  <si>
    <r>
      <t>Time from reception of application (direct filings) to registration (without oppositions)</t>
    </r>
    <r>
      <rPr>
        <sz val="10"/>
        <rFont val="宋体"/>
        <family val="3"/>
        <charset val="134"/>
      </rPr>
      <t>直接申请审查期限（不含异议）</t>
    </r>
  </si>
  <si>
    <r>
      <t xml:space="preserve">Time to take a decision on substance in opposition </t>
    </r>
    <r>
      <rPr>
        <sz val="10"/>
        <rFont val="宋体"/>
        <family val="3"/>
        <charset val="134"/>
      </rPr>
      <t>异议审查期限</t>
    </r>
  </si>
  <si>
    <r>
      <t>Fee for registration</t>
    </r>
    <r>
      <rPr>
        <sz val="10"/>
        <rFont val="宋体"/>
        <family val="3"/>
        <charset val="134"/>
      </rPr>
      <t>注册费</t>
    </r>
  </si>
  <si>
    <r>
      <t>Fee for filing an application</t>
    </r>
    <r>
      <rPr>
        <sz val="10"/>
        <rFont val="宋体"/>
        <family val="3"/>
        <charset val="134"/>
      </rPr>
      <t>申请费</t>
    </r>
  </si>
  <si>
    <r>
      <t>Fee for filling an opposition</t>
    </r>
    <r>
      <rPr>
        <sz val="10"/>
        <rFont val="宋体"/>
        <family val="3"/>
        <charset val="134"/>
      </rPr>
      <t>异议费</t>
    </r>
  </si>
  <si>
    <r>
      <t>Time from reception of application to first action. (All filings)</t>
    </r>
    <r>
      <rPr>
        <sz val="10"/>
        <rFont val="宋体"/>
        <family val="3"/>
        <charset val="134"/>
      </rPr>
      <t>一通期限（所有申请）</t>
    </r>
  </si>
  <si>
    <t>Top 5 Classes applied for during the relevant period</t>
  </si>
  <si>
    <t>by classes</t>
  </si>
  <si>
    <r>
      <t xml:space="preserve">164,537
</t>
    </r>
    <r>
      <rPr>
        <sz val="10"/>
        <rFont val="Meiryo UI"/>
        <family val="2"/>
        <charset val="128"/>
      </rPr>
      <t>（</t>
    </r>
    <r>
      <rPr>
        <sz val="10"/>
        <rFont val="Arial"/>
        <family val="2"/>
      </rPr>
      <t>315,192</t>
    </r>
    <r>
      <rPr>
        <sz val="10"/>
        <rFont val="Meiryo UI"/>
        <family val="2"/>
        <charset val="128"/>
      </rPr>
      <t>）</t>
    </r>
  </si>
  <si>
    <r>
      <t xml:space="preserve">20,094
</t>
    </r>
    <r>
      <rPr>
        <sz val="10"/>
        <rFont val="Meiryo UI"/>
        <family val="2"/>
        <charset val="128"/>
      </rPr>
      <t>（</t>
    </r>
    <r>
      <rPr>
        <sz val="10"/>
        <rFont val="Arial"/>
        <family val="2"/>
      </rPr>
      <t>43,560</t>
    </r>
    <r>
      <rPr>
        <sz val="10"/>
        <rFont val="Meiryo UI"/>
        <family val="2"/>
        <charset val="128"/>
      </rPr>
      <t>）</t>
    </r>
  </si>
  <si>
    <t>N/A</t>
  </si>
  <si>
    <r>
      <t>(1)</t>
    </r>
    <r>
      <rPr>
        <sz val="10"/>
        <rFont val="ＭＳ ゴシック"/>
        <family val="3"/>
        <charset val="128"/>
      </rPr>
      <t>［</t>
    </r>
    <r>
      <rPr>
        <sz val="10"/>
        <rFont val="Arial"/>
        <family val="2"/>
      </rPr>
      <t>35</t>
    </r>
    <r>
      <rPr>
        <sz val="10"/>
        <rFont val="ＭＳ ゴシック"/>
        <family val="3"/>
        <charset val="128"/>
      </rPr>
      <t>］(</t>
    </r>
    <r>
      <rPr>
        <sz val="10"/>
        <rFont val="Arial"/>
        <family val="2"/>
      </rPr>
      <t>32,758) (10.39%)
(2)</t>
    </r>
    <r>
      <rPr>
        <sz val="10"/>
        <rFont val="ＭＳ ゴシック"/>
        <family val="3"/>
        <charset val="128"/>
      </rPr>
      <t>［</t>
    </r>
    <r>
      <rPr>
        <sz val="10"/>
        <rFont val="Arial"/>
        <family val="2"/>
      </rPr>
      <t>09</t>
    </r>
    <r>
      <rPr>
        <sz val="10"/>
        <rFont val="ＭＳ ゴシック"/>
        <family val="3"/>
        <charset val="128"/>
      </rPr>
      <t>］(</t>
    </r>
    <r>
      <rPr>
        <sz val="10"/>
        <rFont val="Arial"/>
        <family val="2"/>
      </rPr>
      <t>26,979) (8.56%)
(3)</t>
    </r>
    <r>
      <rPr>
        <sz val="10"/>
        <rFont val="ＭＳ ゴシック"/>
        <family val="3"/>
        <charset val="128"/>
      </rPr>
      <t>［</t>
    </r>
    <r>
      <rPr>
        <sz val="10"/>
        <rFont val="Arial"/>
        <family val="2"/>
      </rPr>
      <t>41</t>
    </r>
    <r>
      <rPr>
        <sz val="10"/>
        <rFont val="ＭＳ ゴシック"/>
        <family val="3"/>
        <charset val="128"/>
      </rPr>
      <t>］(</t>
    </r>
    <r>
      <rPr>
        <sz val="10"/>
        <rFont val="Arial"/>
        <family val="2"/>
      </rPr>
      <t>25,626) (8.13%)
(4)</t>
    </r>
    <r>
      <rPr>
        <sz val="10"/>
        <rFont val="ＭＳ ゴシック"/>
        <family val="3"/>
        <charset val="128"/>
      </rPr>
      <t>［</t>
    </r>
    <r>
      <rPr>
        <sz val="10"/>
        <rFont val="Arial"/>
        <family val="2"/>
      </rPr>
      <t>42</t>
    </r>
    <r>
      <rPr>
        <sz val="10"/>
        <rFont val="ＭＳ ゴシック"/>
        <family val="3"/>
        <charset val="128"/>
      </rPr>
      <t>］(</t>
    </r>
    <r>
      <rPr>
        <sz val="10"/>
        <rFont val="Arial"/>
        <family val="2"/>
      </rPr>
      <t>19,206) (6.09%)
(5)</t>
    </r>
    <r>
      <rPr>
        <sz val="10"/>
        <rFont val="ＭＳ ゴシック"/>
        <family val="3"/>
        <charset val="128"/>
      </rPr>
      <t>［</t>
    </r>
    <r>
      <rPr>
        <sz val="10"/>
        <rFont val="Arial"/>
        <family val="2"/>
      </rPr>
      <t>03</t>
    </r>
    <r>
      <rPr>
        <sz val="10"/>
        <rFont val="ＭＳ ゴシック"/>
        <family val="3"/>
        <charset val="128"/>
      </rPr>
      <t>］(</t>
    </r>
    <r>
      <rPr>
        <sz val="10"/>
        <rFont val="Arial"/>
        <family val="2"/>
      </rPr>
      <t>15,744) (5.00%)</t>
    </r>
  </si>
  <si>
    <t>N/A</t>
    <phoneticPr fontId="5"/>
  </si>
  <si>
    <r>
      <rPr>
        <sz val="10"/>
        <rFont val="ＭＳ ゴシック"/>
        <family val="3"/>
        <charset val="128"/>
      </rPr>
      <t>￥</t>
    </r>
    <r>
      <rPr>
        <sz val="10"/>
        <rFont val="Arial"/>
        <family val="2"/>
      </rPr>
      <t xml:space="preserve">3,400 + </t>
    </r>
    <r>
      <rPr>
        <sz val="10"/>
        <rFont val="ＭＳ ゴシック"/>
        <family val="3"/>
        <charset val="128"/>
      </rPr>
      <t>￥</t>
    </r>
    <r>
      <rPr>
        <sz val="10"/>
        <rFont val="Arial"/>
        <family val="2"/>
      </rPr>
      <t xml:space="preserve"> 8,600 per class</t>
    </r>
  </si>
  <si>
    <r>
      <rPr>
        <sz val="10"/>
        <rFont val="ＭＳ Ｐゴシック"/>
        <family val="2"/>
        <charset val="128"/>
      </rPr>
      <t>￥</t>
    </r>
    <r>
      <rPr>
        <sz val="10"/>
        <rFont val="Arial"/>
        <family val="2"/>
      </rPr>
      <t>28,200 per class</t>
    </r>
  </si>
  <si>
    <t>￥3,000 + ￥ 8,000 per class</t>
  </si>
  <si>
    <r>
      <rPr>
        <sz val="10"/>
        <rFont val="ＭＳ Ｐゴシック"/>
        <family val="2"/>
        <charset val="128"/>
      </rPr>
      <t>￥</t>
    </r>
    <r>
      <rPr>
        <sz val="10"/>
        <rFont val="Arial"/>
        <family val="2"/>
      </rPr>
      <t xml:space="preserve">15,000 </t>
    </r>
    <r>
      <rPr>
        <sz val="10"/>
        <rFont val="ＭＳ ゴシック"/>
        <family val="3"/>
        <charset val="128"/>
      </rPr>
      <t>＋￥</t>
    </r>
    <r>
      <rPr>
        <sz val="10"/>
        <rFont val="Arial"/>
        <family val="2"/>
      </rPr>
      <t>40,000 per class</t>
    </r>
  </si>
  <si>
    <t>\15,000 ＋\40,000 per class</t>
  </si>
  <si>
    <t>￥38,800 per class</t>
  </si>
  <si>
    <t>￥48,500 per class</t>
  </si>
  <si>
    <t xml:space="preserve">Forecast  </t>
  </si>
  <si>
    <t>270,421(322,576)</t>
    <phoneticPr fontId="5"/>
  </si>
  <si>
    <t>국내상표출원건수
서류철기준(다류기준)</t>
    <phoneticPr fontId="5"/>
  </si>
  <si>
    <t>15,400(30,365)</t>
    <phoneticPr fontId="5"/>
  </si>
  <si>
    <t>국제상표출원 지정국 건수
서류철기준(다류기준)</t>
    <phoneticPr fontId="5"/>
  </si>
  <si>
    <t>내국인출원건수_국내+국제
서류철기준(다류기준)</t>
    <phoneticPr fontId="5"/>
  </si>
  <si>
    <t>국제출원 외국인 건수</t>
    <phoneticPr fontId="5"/>
  </si>
  <si>
    <t>?</t>
    <phoneticPr fontId="5"/>
  </si>
  <si>
    <t>국내출원 일본인 건수</t>
    <phoneticPr fontId="5"/>
  </si>
  <si>
    <t>국제출원 일본인 건수</t>
    <phoneticPr fontId="5"/>
  </si>
  <si>
    <t>국내출원 내국인 건수</t>
    <phoneticPr fontId="5"/>
  </si>
  <si>
    <t>국제출원 내국인 건수</t>
    <phoneticPr fontId="5"/>
  </si>
  <si>
    <r>
      <rPr>
        <sz val="10"/>
        <rFont val="Arial Unicode MS"/>
        <family val="2"/>
        <charset val="129"/>
      </rPr>
      <t xml:space="preserve">국내출원 </t>
    </r>
    <r>
      <rPr>
        <sz val="10"/>
        <rFont val="Arial"/>
        <family val="2"/>
      </rPr>
      <t>EU</t>
    </r>
    <r>
      <rPr>
        <sz val="10"/>
        <rFont val="Arial Unicode MS"/>
        <family val="2"/>
        <charset val="129"/>
      </rPr>
      <t>건수</t>
    </r>
  </si>
  <si>
    <t>국제출원 EU건수</t>
    <phoneticPr fontId="5"/>
  </si>
  <si>
    <t>국내출원 외국인 건수</t>
  </si>
  <si>
    <t>국내출원 중국인 건수</t>
    <phoneticPr fontId="5"/>
  </si>
  <si>
    <t>국내출원 미국인 건수</t>
    <phoneticPr fontId="5"/>
  </si>
  <si>
    <t>국제출원 미국인 건수</t>
    <phoneticPr fontId="5"/>
  </si>
  <si>
    <t>문자만</t>
  </si>
  <si>
    <t>디자인요소가 있는</t>
  </si>
  <si>
    <t>입체</t>
  </si>
  <si>
    <t>색채</t>
  </si>
  <si>
    <t>소리</t>
  </si>
  <si>
    <t>위치</t>
  </si>
  <si>
    <t>홀로그램</t>
  </si>
  <si>
    <t>동작</t>
  </si>
  <si>
    <t>패턴</t>
  </si>
  <si>
    <t>냄새</t>
  </si>
  <si>
    <t>기타</t>
  </si>
  <si>
    <t>국내출원 기준
(류기준 출원건수/서류철기준 출원건수)</t>
    <phoneticPr fontId="5"/>
  </si>
  <si>
    <t>국제출원 기준
(류기준 출원건수/서류철기준 출원건수)</t>
    <phoneticPr fontId="5"/>
  </si>
  <si>
    <t>국내출원 기준
(상품&amp;서비스 출원건수/서류철기준 출원건수)</t>
    <phoneticPr fontId="5"/>
  </si>
  <si>
    <t>국제출원 기준
(상품&amp;서비스 출원건수/서류철기준 출원건수)</t>
    <phoneticPr fontId="5"/>
  </si>
  <si>
    <r>
      <rPr>
        <sz val="10"/>
        <rFont val="맑은 고딕"/>
        <family val="3"/>
        <charset val="129"/>
      </rPr>
      <t>（</t>
    </r>
    <r>
      <rPr>
        <sz val="10"/>
        <rFont val="Arial"/>
        <family val="2"/>
      </rPr>
      <t>1</t>
    </r>
    <r>
      <rPr>
        <sz val="10"/>
        <rFont val="맑은 고딕"/>
        <family val="3"/>
        <charset val="129"/>
      </rPr>
      <t>）［35］</t>
    </r>
    <r>
      <rPr>
        <sz val="10"/>
        <rFont val="Arial"/>
        <family val="2"/>
      </rPr>
      <t xml:space="preserve">(53876) ( 15.3%)
</t>
    </r>
    <r>
      <rPr>
        <sz val="10"/>
        <rFont val="맑은 고딕"/>
        <family val="3"/>
        <charset val="129"/>
      </rPr>
      <t>（</t>
    </r>
    <r>
      <rPr>
        <sz val="10"/>
        <rFont val="Arial"/>
        <family val="2"/>
      </rPr>
      <t>2</t>
    </r>
    <r>
      <rPr>
        <sz val="10"/>
        <rFont val="맑은 고딕"/>
        <family val="3"/>
        <charset val="129"/>
      </rPr>
      <t>）［9］</t>
    </r>
    <r>
      <rPr>
        <sz val="10"/>
        <rFont val="Arial"/>
        <family val="2"/>
      </rPr>
      <t xml:space="preserve">(27894) ( 7.9%)
</t>
    </r>
    <r>
      <rPr>
        <sz val="10"/>
        <rFont val="맑은 고딕"/>
        <family val="3"/>
        <charset val="129"/>
      </rPr>
      <t>（</t>
    </r>
    <r>
      <rPr>
        <sz val="10"/>
        <rFont val="Arial"/>
        <family val="2"/>
      </rPr>
      <t>3</t>
    </r>
    <r>
      <rPr>
        <sz val="10"/>
        <rFont val="맑은 고딕"/>
        <family val="3"/>
        <charset val="129"/>
      </rPr>
      <t>）［43］</t>
    </r>
    <r>
      <rPr>
        <sz val="10"/>
        <rFont val="Arial"/>
        <family val="2"/>
      </rPr>
      <t xml:space="preserve">(26350) ( 7.5%)
</t>
    </r>
    <r>
      <rPr>
        <sz val="10"/>
        <rFont val="맑은 고딕"/>
        <family val="3"/>
        <charset val="129"/>
      </rPr>
      <t>（</t>
    </r>
    <r>
      <rPr>
        <sz val="10"/>
        <rFont val="Arial"/>
        <family val="2"/>
      </rPr>
      <t>4</t>
    </r>
    <r>
      <rPr>
        <sz val="10"/>
        <rFont val="맑은 고딕"/>
        <family val="3"/>
        <charset val="129"/>
      </rPr>
      <t>）［3］</t>
    </r>
    <r>
      <rPr>
        <sz val="10"/>
        <rFont val="Arial"/>
        <family val="2"/>
      </rPr>
      <t xml:space="preserve">(21353) ( 6.1%)
</t>
    </r>
    <r>
      <rPr>
        <sz val="10"/>
        <rFont val="맑은 고딕"/>
        <family val="3"/>
        <charset val="129"/>
      </rPr>
      <t>（</t>
    </r>
    <r>
      <rPr>
        <sz val="10"/>
        <rFont val="Arial"/>
        <family val="2"/>
      </rPr>
      <t>5</t>
    </r>
    <r>
      <rPr>
        <sz val="10"/>
        <rFont val="맑은 고딕"/>
        <family val="3"/>
        <charset val="129"/>
      </rPr>
      <t>）［41］</t>
    </r>
    <r>
      <rPr>
        <sz val="10"/>
        <rFont val="Arial"/>
        <family val="2"/>
      </rPr>
      <t>(17877) ( 5.1%)</t>
    </r>
  </si>
  <si>
    <t>해당 기간('21)동안 출원 상위 5개류</t>
    <phoneticPr fontId="5"/>
  </si>
  <si>
    <t>설정등록 건수
서류철기준(다류기준)</t>
    <phoneticPr fontId="5"/>
  </si>
  <si>
    <t>존속권리 현황 서류철 기준
*2021년 발간(2020년) 연보기준</t>
    <phoneticPr fontId="5"/>
  </si>
  <si>
    <t>이의신청건수</t>
    <phoneticPr fontId="5"/>
  </si>
  <si>
    <t>전체 이의결정 건 중 취하포기 등 기타건수</t>
    <phoneticPr fontId="5"/>
  </si>
  <si>
    <r>
      <t>1</t>
    </r>
    <r>
      <rPr>
        <sz val="10"/>
        <rFont val="Arial Unicode MS"/>
        <family val="2"/>
        <charset val="129"/>
      </rPr>
      <t xml:space="preserve">차(최초) 갱신등록률
</t>
    </r>
    <r>
      <rPr>
        <sz val="10"/>
        <rFont val="Arial"/>
        <family val="2"/>
      </rPr>
      <t>* 2010</t>
    </r>
    <r>
      <rPr>
        <sz val="10"/>
        <rFont val="맑은 고딕"/>
        <family val="2"/>
        <charset val="129"/>
      </rPr>
      <t>년</t>
    </r>
    <r>
      <rPr>
        <sz val="10"/>
        <rFont val="Arial Unicode MS"/>
        <family val="2"/>
      </rPr>
      <t xml:space="preserve"> </t>
    </r>
    <r>
      <rPr>
        <sz val="10"/>
        <rFont val="맑은 고딕"/>
        <family val="2"/>
        <charset val="129"/>
      </rPr>
      <t>설정등록건</t>
    </r>
    <r>
      <rPr>
        <sz val="10"/>
        <rFont val="Arial Unicode MS"/>
        <family val="2"/>
      </rPr>
      <t>(</t>
    </r>
    <r>
      <rPr>
        <sz val="10"/>
        <rFont val="맑은 고딕"/>
        <family val="2"/>
        <charset val="129"/>
      </rPr>
      <t>설정등록일자</t>
    </r>
    <r>
      <rPr>
        <sz val="10"/>
        <rFont val="Arial Unicode MS"/>
        <family val="2"/>
      </rPr>
      <t xml:space="preserve"> </t>
    </r>
    <r>
      <rPr>
        <sz val="10"/>
        <rFont val="맑은 고딕"/>
        <family val="2"/>
        <charset val="129"/>
      </rPr>
      <t>기준</t>
    </r>
    <r>
      <rPr>
        <sz val="10"/>
        <rFont val="Arial Unicode MS"/>
        <family val="2"/>
      </rPr>
      <t xml:space="preserve">) </t>
    </r>
    <r>
      <rPr>
        <sz val="10"/>
        <rFont val="맑은 고딕"/>
        <family val="2"/>
        <charset val="129"/>
      </rPr>
      <t>중</t>
    </r>
    <r>
      <rPr>
        <sz val="10"/>
        <rFont val="Arial Unicode MS"/>
        <family val="2"/>
      </rPr>
      <t xml:space="preserve"> 1</t>
    </r>
    <r>
      <rPr>
        <sz val="10"/>
        <rFont val="맑은 고딕"/>
        <family val="2"/>
        <charset val="129"/>
      </rPr>
      <t>회차</t>
    </r>
    <r>
      <rPr>
        <sz val="10"/>
        <rFont val="Arial Unicode MS"/>
        <family val="2"/>
      </rPr>
      <t xml:space="preserve"> (11~20)</t>
    </r>
    <r>
      <rPr>
        <sz val="10"/>
        <rFont val="맑은 고딕"/>
        <family val="2"/>
        <charset val="129"/>
      </rPr>
      <t>년</t>
    </r>
    <r>
      <rPr>
        <sz val="10"/>
        <rFont val="Arial Unicode MS"/>
        <family val="2"/>
      </rPr>
      <t xml:space="preserve"> </t>
    </r>
    <r>
      <rPr>
        <sz val="10"/>
        <rFont val="맑은 고딕"/>
        <family val="2"/>
        <charset val="129"/>
      </rPr>
      <t>이상</t>
    </r>
    <r>
      <rPr>
        <sz val="10"/>
        <rFont val="Arial Unicode MS"/>
        <family val="2"/>
      </rPr>
      <t xml:space="preserve"> </t>
    </r>
    <r>
      <rPr>
        <sz val="10"/>
        <rFont val="맑은 고딕"/>
        <family val="2"/>
        <charset val="129"/>
      </rPr>
      <t>갱신된건의</t>
    </r>
    <r>
      <rPr>
        <sz val="10"/>
        <rFont val="Arial Unicode MS"/>
        <family val="2"/>
      </rPr>
      <t xml:space="preserve"> </t>
    </r>
    <r>
      <rPr>
        <sz val="10"/>
        <rFont val="맑은 고딕"/>
        <family val="2"/>
        <charset val="129"/>
      </rPr>
      <t>비율</t>
    </r>
  </si>
  <si>
    <r>
      <t>2</t>
    </r>
    <r>
      <rPr>
        <sz val="10"/>
        <rFont val="맑은 고딕"/>
        <family val="2"/>
        <charset val="129"/>
      </rPr>
      <t>차</t>
    </r>
    <r>
      <rPr>
        <sz val="10"/>
        <rFont val="Arial"/>
        <family val="2"/>
      </rPr>
      <t xml:space="preserve"> </t>
    </r>
    <r>
      <rPr>
        <sz val="10"/>
        <rFont val="맑은 고딕"/>
        <family val="2"/>
        <charset val="129"/>
      </rPr>
      <t>갱신등록률</t>
    </r>
    <r>
      <rPr>
        <sz val="10"/>
        <rFont val="Arial"/>
        <family val="2"/>
      </rPr>
      <t xml:space="preserve">
* 2000</t>
    </r>
    <r>
      <rPr>
        <sz val="10"/>
        <rFont val="맑은 고딕"/>
        <family val="2"/>
        <charset val="129"/>
      </rPr>
      <t>년</t>
    </r>
    <r>
      <rPr>
        <sz val="10"/>
        <rFont val="Arial"/>
        <family val="2"/>
      </rPr>
      <t xml:space="preserve"> </t>
    </r>
    <r>
      <rPr>
        <sz val="10"/>
        <rFont val="맑은 고딕"/>
        <family val="2"/>
        <charset val="129"/>
      </rPr>
      <t>설정등록건</t>
    </r>
    <r>
      <rPr>
        <sz val="10"/>
        <rFont val="Arial"/>
        <family val="2"/>
      </rPr>
      <t>(</t>
    </r>
    <r>
      <rPr>
        <sz val="10"/>
        <rFont val="맑은 고딕"/>
        <family val="2"/>
        <charset val="129"/>
      </rPr>
      <t>설정등록일자</t>
    </r>
    <r>
      <rPr>
        <sz val="10"/>
        <rFont val="Arial"/>
        <family val="2"/>
      </rPr>
      <t xml:space="preserve"> </t>
    </r>
    <r>
      <rPr>
        <sz val="10"/>
        <rFont val="맑은 고딕"/>
        <family val="2"/>
        <charset val="129"/>
      </rPr>
      <t>기준</t>
    </r>
    <r>
      <rPr>
        <sz val="10"/>
        <rFont val="Arial"/>
        <family val="2"/>
      </rPr>
      <t xml:space="preserve">) </t>
    </r>
    <r>
      <rPr>
        <sz val="10"/>
        <rFont val="맑은 고딕"/>
        <family val="2"/>
        <charset val="129"/>
      </rPr>
      <t>중</t>
    </r>
    <r>
      <rPr>
        <sz val="10"/>
        <rFont val="Arial"/>
        <family val="2"/>
      </rPr>
      <t xml:space="preserve"> 2</t>
    </r>
    <r>
      <rPr>
        <sz val="10"/>
        <rFont val="맑은 고딕"/>
        <family val="2"/>
        <charset val="129"/>
      </rPr>
      <t>회차</t>
    </r>
    <r>
      <rPr>
        <sz val="10"/>
        <rFont val="Arial"/>
        <family val="2"/>
      </rPr>
      <t xml:space="preserve"> (21~30)</t>
    </r>
    <r>
      <rPr>
        <sz val="10"/>
        <rFont val="맑은 고딕"/>
        <family val="2"/>
        <charset val="129"/>
      </rPr>
      <t>년</t>
    </r>
    <r>
      <rPr>
        <sz val="10"/>
        <rFont val="Arial"/>
        <family val="2"/>
      </rPr>
      <t xml:space="preserve"> </t>
    </r>
    <r>
      <rPr>
        <sz val="10"/>
        <rFont val="맑은 고딕"/>
        <family val="2"/>
        <charset val="129"/>
      </rPr>
      <t>이상</t>
    </r>
    <r>
      <rPr>
        <sz val="10"/>
        <rFont val="Arial"/>
        <family val="2"/>
      </rPr>
      <t xml:space="preserve"> </t>
    </r>
    <r>
      <rPr>
        <sz val="10"/>
        <rFont val="맑은 고딕"/>
        <family val="2"/>
        <charset val="129"/>
      </rPr>
      <t>갱신된건의</t>
    </r>
    <r>
      <rPr>
        <sz val="10"/>
        <rFont val="Arial"/>
        <family val="2"/>
      </rPr>
      <t xml:space="preserve"> </t>
    </r>
    <r>
      <rPr>
        <sz val="10"/>
        <rFont val="맑은 고딕"/>
        <family val="2"/>
        <charset val="129"/>
      </rPr>
      <t>비율</t>
    </r>
  </si>
  <si>
    <r>
      <t>3</t>
    </r>
    <r>
      <rPr>
        <sz val="10"/>
        <rFont val="맑은 고딕"/>
        <family val="2"/>
        <charset val="129"/>
      </rPr>
      <t>차</t>
    </r>
    <r>
      <rPr>
        <sz val="10"/>
        <rFont val="Arial"/>
        <family val="2"/>
      </rPr>
      <t xml:space="preserve"> </t>
    </r>
    <r>
      <rPr>
        <sz val="10"/>
        <rFont val="맑은 고딕"/>
        <family val="2"/>
        <charset val="129"/>
      </rPr>
      <t>갱신등록률</t>
    </r>
    <r>
      <rPr>
        <sz val="10"/>
        <rFont val="Arial"/>
        <family val="2"/>
      </rPr>
      <t xml:space="preserve">
* 1990</t>
    </r>
    <r>
      <rPr>
        <sz val="10"/>
        <rFont val="맑은 고딕"/>
        <family val="2"/>
        <charset val="129"/>
      </rPr>
      <t>년</t>
    </r>
    <r>
      <rPr>
        <sz val="10"/>
        <rFont val="Arial"/>
        <family val="2"/>
      </rPr>
      <t xml:space="preserve"> </t>
    </r>
    <r>
      <rPr>
        <sz val="10"/>
        <rFont val="맑은 고딕"/>
        <family val="2"/>
        <charset val="129"/>
      </rPr>
      <t>설정등록건</t>
    </r>
    <r>
      <rPr>
        <sz val="10"/>
        <rFont val="Arial"/>
        <family val="2"/>
      </rPr>
      <t>(</t>
    </r>
    <r>
      <rPr>
        <sz val="10"/>
        <rFont val="맑은 고딕"/>
        <family val="2"/>
        <charset val="129"/>
      </rPr>
      <t>설정등록일자</t>
    </r>
    <r>
      <rPr>
        <sz val="10"/>
        <rFont val="Arial"/>
        <family val="2"/>
      </rPr>
      <t xml:space="preserve"> </t>
    </r>
    <r>
      <rPr>
        <sz val="10"/>
        <rFont val="맑은 고딕"/>
        <family val="2"/>
        <charset val="129"/>
      </rPr>
      <t>기준</t>
    </r>
    <r>
      <rPr>
        <sz val="10"/>
        <rFont val="Arial"/>
        <family val="2"/>
      </rPr>
      <t xml:space="preserve">) </t>
    </r>
    <r>
      <rPr>
        <sz val="10"/>
        <rFont val="맑은 고딕"/>
        <family val="2"/>
        <charset val="129"/>
      </rPr>
      <t>중</t>
    </r>
    <r>
      <rPr>
        <sz val="10"/>
        <rFont val="Arial"/>
        <family val="2"/>
      </rPr>
      <t xml:space="preserve"> 3</t>
    </r>
    <r>
      <rPr>
        <sz val="10"/>
        <rFont val="맑은 고딕"/>
        <family val="2"/>
        <charset val="129"/>
      </rPr>
      <t>회차</t>
    </r>
    <r>
      <rPr>
        <sz val="10"/>
        <rFont val="Arial"/>
        <family val="2"/>
      </rPr>
      <t xml:space="preserve"> (31~40)</t>
    </r>
    <r>
      <rPr>
        <sz val="10"/>
        <rFont val="맑은 고딕"/>
        <family val="2"/>
        <charset val="129"/>
      </rPr>
      <t>년</t>
    </r>
    <r>
      <rPr>
        <sz val="10"/>
        <rFont val="Arial"/>
        <family val="2"/>
      </rPr>
      <t xml:space="preserve"> </t>
    </r>
    <r>
      <rPr>
        <sz val="10"/>
        <rFont val="맑은 고딕"/>
        <family val="2"/>
        <charset val="129"/>
      </rPr>
      <t>이상</t>
    </r>
    <r>
      <rPr>
        <sz val="10"/>
        <rFont val="Arial"/>
        <family val="2"/>
      </rPr>
      <t xml:space="preserve"> </t>
    </r>
    <r>
      <rPr>
        <sz val="10"/>
        <rFont val="맑은 고딕"/>
        <family val="2"/>
        <charset val="129"/>
      </rPr>
      <t>갱신된건의</t>
    </r>
    <r>
      <rPr>
        <sz val="10"/>
        <rFont val="Arial"/>
        <family val="2"/>
      </rPr>
      <t xml:space="preserve"> </t>
    </r>
    <r>
      <rPr>
        <sz val="10"/>
        <rFont val="맑은 고딕"/>
        <family val="2"/>
        <charset val="129"/>
      </rPr>
      <t>비율</t>
    </r>
  </si>
  <si>
    <t>전체출원건 중 전자출원건 비율(국내출원 대상)</t>
    <phoneticPr fontId="5"/>
  </si>
  <si>
    <t>이의신청 중 온라인 신청 비율</t>
    <phoneticPr fontId="5"/>
  </si>
  <si>
    <t>국내출원 의제통지율</t>
    <phoneticPr fontId="5"/>
  </si>
  <si>
    <t>국내출원대비하여 국내출원서에 대하여 보정요구서, 서류반려이유안내서, 절차보완요구서가 발송된 이력있는 출원건의 비율 (대상출원건/국내출원건)</t>
    <phoneticPr fontId="5"/>
  </si>
  <si>
    <t>출원상표가 절대적 거절사유만으로 등록받지 못하는 비율(FA기준)</t>
    <phoneticPr fontId="5"/>
  </si>
  <si>
    <t>분류상의 이유로 인한 가거절 통지율(FA기준)</t>
    <phoneticPr fontId="5"/>
  </si>
  <si>
    <t>국제출원 1차심사 의제통지비율</t>
    <phoneticPr fontId="5"/>
  </si>
  <si>
    <t>국내상표 이의신청비율
=국내상표이의신청건수/국내상표 1차 착수공고건수(서류철)</t>
    <phoneticPr fontId="5"/>
  </si>
  <si>
    <t>국제상표 이의신청비율
=국제상표 이의신청건수/국제상표 1차 착수공고건수(서류철)</t>
    <phoneticPr fontId="5"/>
  </si>
  <si>
    <t>이의신청 결정중 취하 포기, 기타비율</t>
    <phoneticPr fontId="5"/>
  </si>
  <si>
    <t>거절불복심판청구(서류철)/거절결정건수(서류철)</t>
    <phoneticPr fontId="5"/>
  </si>
  <si>
    <t>전체 상표1차 심사처리기간</t>
    <phoneticPr fontId="5"/>
  </si>
  <si>
    <t>국내1차심사처리기간</t>
    <phoneticPr fontId="5"/>
  </si>
  <si>
    <t>국제1차심사처리기간</t>
    <phoneticPr fontId="5"/>
  </si>
  <si>
    <t>종결기간</t>
    <phoneticPr fontId="5"/>
  </si>
  <si>
    <t>이의신청 심사결정 기간</t>
    <phoneticPr fontId="5"/>
  </si>
  <si>
    <t>심사관수</t>
    <phoneticPr fontId="5"/>
  </si>
  <si>
    <t>등록결정건수(서류철)/심사관수(정원)</t>
    <phoneticPr fontId="5"/>
  </si>
  <si>
    <t>거절결정건수(서류철)/심사관수(정원)</t>
    <phoneticPr fontId="5"/>
  </si>
  <si>
    <t>류(class)기준 1차심사 처리건수
류(class)기준 종결 처리건수</t>
    <phoneticPr fontId="5"/>
  </si>
  <si>
    <t>￦ 72,000 (paper filing)
￦ 62,000 (e-filing)
per class</t>
  </si>
  <si>
    <t>￦ 211,000
per class</t>
  </si>
  <si>
    <t>￦ 50,000 
per class</t>
  </si>
  <si>
    <t>￦ 260,000 (paper filing)
￦ 240,000 (e-filing)
per class</t>
    <phoneticPr fontId="6"/>
  </si>
  <si>
    <t>￦ 310,000
per class</t>
    <phoneticPr fontId="6"/>
  </si>
  <si>
    <t>Additional fee for designations  in excess of 20: ￦ 2,000 each</t>
  </si>
  <si>
    <t>Additional fee for designations  in excess of 20: ￦ 2,000 each</t>
    <phoneticPr fontId="6"/>
  </si>
  <si>
    <t>（1）［9］(51853) ( 10.59%)
（2）［35］(45974) ( 9.39%)
（3）［42］(34983) ( 7.15%)
（4）［41］(26046) ( 5.32%)
（5）［25］(23064) ( 4.71%)</t>
  </si>
  <si>
    <t>Not applicable</t>
  </si>
  <si>
    <t>850€  e-filing (one class).
1000€ filing through mail (one class).
The fee for the second class of goods and services is EUR 50.
The fee for three or more classes is EUR 150 for each class.</t>
  </si>
  <si>
    <t>320€  (independent nº of classes)</t>
  </si>
  <si>
    <t>720€  (Appeal fee EUTM, independent nº of classes)</t>
  </si>
  <si>
    <t>800€ (Appeal fee RCD, independent nº of classes)</t>
  </si>
  <si>
    <t>850€  e-renewal or 1000€ renewal through mail (one class) 
The fee for the second class of goods and services is EUR 50.
The fee for three or more classes is EUR 150 for each class.</t>
  </si>
  <si>
    <t>2022: + 1.5%
2023: + 1.5%
2024: + 1.5%</t>
  </si>
  <si>
    <t>9 084 571(9 387 905 classes)</t>
  </si>
  <si>
    <t>26 572(62 602 classes)</t>
  </si>
  <si>
    <t>9 192 675 classes</t>
  </si>
  <si>
    <r>
      <rPr>
        <sz val="10"/>
        <rFont val="宋体"/>
        <charset val="134"/>
      </rPr>
      <t>（</t>
    </r>
    <r>
      <rPr>
        <sz val="10"/>
        <rFont val="Arial"/>
        <family val="2"/>
      </rPr>
      <t>1</t>
    </r>
    <r>
      <rPr>
        <sz val="10"/>
        <rFont val="宋体"/>
        <charset val="134"/>
      </rPr>
      <t>）［</t>
    </r>
    <r>
      <rPr>
        <sz val="10"/>
        <rFont val="Arial"/>
        <family val="2"/>
      </rPr>
      <t>35</t>
    </r>
    <r>
      <rPr>
        <sz val="10"/>
        <rFont val="宋体"/>
        <charset val="134"/>
      </rPr>
      <t>］</t>
    </r>
    <r>
      <rPr>
        <sz val="10"/>
        <rFont val="Arial"/>
        <family val="2"/>
      </rPr>
      <t xml:space="preserve">(1282771) ( 13.57%)
</t>
    </r>
    <r>
      <rPr>
        <sz val="10"/>
        <rFont val="宋体"/>
        <charset val="134"/>
      </rPr>
      <t>（</t>
    </r>
    <r>
      <rPr>
        <sz val="10"/>
        <rFont val="Arial"/>
        <family val="2"/>
      </rPr>
      <t>2</t>
    </r>
    <r>
      <rPr>
        <sz val="10"/>
        <rFont val="宋体"/>
        <charset val="134"/>
      </rPr>
      <t>）［</t>
    </r>
    <r>
      <rPr>
        <sz val="10"/>
        <rFont val="Arial"/>
        <family val="2"/>
      </rPr>
      <t>30</t>
    </r>
    <r>
      <rPr>
        <sz val="10"/>
        <rFont val="宋体"/>
        <charset val="134"/>
      </rPr>
      <t>］</t>
    </r>
    <r>
      <rPr>
        <sz val="10"/>
        <rFont val="Arial"/>
        <family val="2"/>
      </rPr>
      <t xml:space="preserve">(616886) (6.53 %)
</t>
    </r>
    <r>
      <rPr>
        <sz val="10"/>
        <rFont val="宋体"/>
        <charset val="134"/>
      </rPr>
      <t>（</t>
    </r>
    <r>
      <rPr>
        <sz val="10"/>
        <rFont val="Arial"/>
        <family val="2"/>
      </rPr>
      <t>3</t>
    </r>
    <r>
      <rPr>
        <sz val="10"/>
        <rFont val="宋体"/>
        <charset val="134"/>
      </rPr>
      <t>）［</t>
    </r>
    <r>
      <rPr>
        <sz val="10"/>
        <rFont val="Arial"/>
        <family val="2"/>
      </rPr>
      <t>9</t>
    </r>
    <r>
      <rPr>
        <sz val="10"/>
        <rFont val="宋体"/>
        <charset val="134"/>
      </rPr>
      <t>］</t>
    </r>
    <r>
      <rPr>
        <sz val="10"/>
        <rFont val="Arial"/>
        <family val="2"/>
      </rPr>
      <t xml:space="preserve">(497062) ( 5.26%)
</t>
    </r>
    <r>
      <rPr>
        <sz val="10"/>
        <rFont val="宋体"/>
        <charset val="134"/>
      </rPr>
      <t>（</t>
    </r>
    <r>
      <rPr>
        <sz val="10"/>
        <rFont val="Arial"/>
        <family val="2"/>
      </rPr>
      <t>4</t>
    </r>
    <r>
      <rPr>
        <sz val="10"/>
        <rFont val="宋体"/>
        <charset val="134"/>
      </rPr>
      <t>）［</t>
    </r>
    <r>
      <rPr>
        <sz val="10"/>
        <rFont val="Arial"/>
        <family val="2"/>
      </rPr>
      <t>25</t>
    </r>
    <r>
      <rPr>
        <sz val="10"/>
        <rFont val="宋体"/>
        <charset val="134"/>
      </rPr>
      <t>］</t>
    </r>
    <r>
      <rPr>
        <sz val="10"/>
        <rFont val="Arial"/>
        <family val="2"/>
      </rPr>
      <t xml:space="preserve">(478082) (5.06 %)
</t>
    </r>
    <r>
      <rPr>
        <sz val="10"/>
        <rFont val="宋体"/>
        <charset val="134"/>
      </rPr>
      <t>（</t>
    </r>
    <r>
      <rPr>
        <sz val="10"/>
        <rFont val="Arial"/>
        <family val="2"/>
      </rPr>
      <t>5</t>
    </r>
    <r>
      <rPr>
        <sz val="10"/>
        <rFont val="宋体"/>
        <charset val="134"/>
      </rPr>
      <t>）［</t>
    </r>
    <r>
      <rPr>
        <sz val="10"/>
        <rFont val="Arial"/>
        <family val="2"/>
      </rPr>
      <t>43</t>
    </r>
    <r>
      <rPr>
        <sz val="10"/>
        <rFont val="宋体"/>
        <charset val="134"/>
      </rPr>
      <t>］</t>
    </r>
    <r>
      <rPr>
        <sz val="10"/>
        <rFont val="Arial"/>
        <family val="2"/>
      </rPr>
      <t>(448234) ( 4.74%)</t>
    </r>
  </si>
  <si>
    <t>176 045</t>
  </si>
  <si>
    <t>164 077</t>
  </si>
  <si>
    <r>
      <rPr>
        <sz val="10"/>
        <rFont val="宋体"/>
        <charset val="134"/>
      </rPr>
      <t>4</t>
    </r>
    <r>
      <rPr>
        <sz val="10"/>
        <rFont val="Arial"/>
        <family val="2"/>
      </rPr>
      <t xml:space="preserve"> months</t>
    </r>
  </si>
  <si>
    <t>11 months</t>
  </si>
  <si>
    <t>￥300 paper filing (one class)                                        ￥270 e-filing (one class)</t>
  </si>
  <si>
    <t>￥0</t>
  </si>
  <si>
    <t xml:space="preserve">￥500 paper filing (one class)                 ￥450 e-filing (one class) </t>
  </si>
  <si>
    <t xml:space="preserve">￥750 paper filing (one class)                 ￥675 e-filing (one class)  </t>
  </si>
  <si>
    <t>￥500 paper filing (one class)                                        ￥450 e-filing (one class)</t>
  </si>
  <si>
    <t>by the end of 2021</t>
  </si>
  <si>
    <t>639,189 (820,036)</t>
  </si>
  <si>
    <t>28,725 (67,625)</t>
  </si>
  <si>
    <t>406,452 (547,350)</t>
  </si>
  <si>
    <t>261,312 (339,885)</t>
  </si>
  <si>
    <t>4,175 (8,278)</t>
  </si>
  <si>
    <t>5,972 (8,417)</t>
  </si>
  <si>
    <t>22,237 (51,143)</t>
  </si>
  <si>
    <t>178,924 (182,871)</t>
  </si>
  <si>
    <t>n/a</t>
  </si>
  <si>
    <t>232,737 (272,686)</t>
  </si>
  <si>
    <t>28,575 (67,199)</t>
  </si>
  <si>
    <t>2,091 (3952)</t>
  </si>
  <si>
    <t>2,084 (4,326)</t>
  </si>
  <si>
    <t>4,626 (5,980)</t>
  </si>
  <si>
    <t>1,346 (2,437)</t>
  </si>
  <si>
    <t>9,438 (18,335)</t>
  </si>
  <si>
    <t>12,799 (32,808)</t>
  </si>
  <si>
    <t>176,602 (179,009)</t>
  </si>
  <si>
    <t>2,322 (3,862)</t>
  </si>
  <si>
    <t>standard characters only</t>
  </si>
  <si>
    <t xml:space="preserve">includes stylized wording, words + design, and design-only </t>
  </si>
  <si>
    <t>configuration of listed products or packagings. Excludes 3-D traditional marks (e.g., the overall appearance of a hangtag or 3-D exterior signage for services)</t>
  </si>
  <si>
    <t>includes sounds with verbal and non-verbal elements</t>
  </si>
  <si>
    <t>No applications filed in 2021 claiming positioning as a distinctive element</t>
  </si>
  <si>
    <t>No applications filed in 2021 incorporating holograms</t>
  </si>
  <si>
    <t>repeating pattern applied to surface of goods or packaging</t>
  </si>
  <si>
    <t>No applications filed in 2021 claiming scent as a distinctive element</t>
  </si>
  <si>
    <t>exterior and interior trade dress for services (53); uniforms and costumes for services (4) ; texture/touch (0); 3-dimensional point-of-sale displays (1)</t>
  </si>
  <si>
    <t>not tracked</t>
  </si>
  <si>
    <t>(1) Cl 025  84,128 (9.48%)
(2) Cl 009  83,932 (9.46%)
(3) Cl 035  73,999 (8.34%)
(4) Cl 041  72,477 (8.16%)
(5) Cl 042  50,712 (5.71 %)</t>
  </si>
  <si>
    <t xml:space="preserve">not tracked </t>
  </si>
  <si>
    <t>7.32 months</t>
  </si>
  <si>
    <t>12.23 months</t>
  </si>
  <si>
    <t>8.9 weeks</t>
  </si>
  <si>
    <t>96.4% (first actions)
98.8% (final actions &amp; approvals)</t>
  </si>
  <si>
    <t xml:space="preserve">$750.00/class (paper)
$350.00/class (TEAS stand.)
$250.00/class (TEAS +)
</t>
  </si>
  <si>
    <t>none</t>
  </si>
  <si>
    <t>$600.00/class</t>
  </si>
  <si>
    <t>$500.00/class</t>
  </si>
  <si>
    <t>$500.00/class (paper)
$300.00/class (TEAS)</t>
  </si>
  <si>
    <t>FY 23: +13.65%
FY 24: +10.70%
FY 25:  +8.93%</t>
  </si>
  <si>
    <t>as of 31 December 2021</t>
  </si>
  <si>
    <t>counts are by International Class</t>
  </si>
  <si>
    <t>includes oppositions filed in preceding years</t>
  </si>
  <si>
    <t>179,990 registrations issued in CY 2011; 64,933 renewed</t>
  </si>
  <si>
    <t>106,200 registrations issued in CY 2011; 22,507 renewed</t>
  </si>
  <si>
    <t>Term of registration decreased from 20 yrs to 10 yrs on November 13, 1989.  38,389 registrations issued in CY 1981 (20 yr + 10 yr + 10 yr), 3,092 renewed; 41,035 issued in CY 1990 (10 yr + 10 yr +10 yr), 5,082 renewed</t>
  </si>
  <si>
    <t>No paper-filed applications in CY 2021</t>
  </si>
  <si>
    <t>3 oppositions filed on paper in CY 2021 due to system outages</t>
  </si>
  <si>
    <t>includes both substantive and informal refusals. Curently unable to perform exclusive counts.</t>
  </si>
  <si>
    <t>includes both substantive and informal refusals.  Currently unable to perform exclusive counts.</t>
  </si>
  <si>
    <t>Currently unable to perform exclusive counts</t>
  </si>
  <si>
    <t>Currently unable to perform an accurate count in this field.</t>
  </si>
  <si>
    <t>530,108 non-Madrid international classes published in 2021; 6,438 oppositions filed</t>
  </si>
  <si>
    <t>44,069 REPs (international classes) published in 2021; 307 oppositions filed</t>
  </si>
  <si>
    <t>6,879 total oppositions terminated in CY 2021; 113 final decisions rendered</t>
  </si>
  <si>
    <t>60,602 final actions issued (international classes); 3,395 ex parte appeals filed</t>
  </si>
  <si>
    <t>As of 31 Dec 2021</t>
  </si>
  <si>
    <t>as of 31 Dec 2021</t>
  </si>
  <si>
    <t>Median time from hearing to issuance of decision</t>
  </si>
  <si>
    <t xml:space="preserve">Reporting cycle is by fiscal year (1 Oct - 30 Sept) </t>
  </si>
  <si>
    <t>as of 31 Dec 2022</t>
  </si>
  <si>
    <t>number is approvals for registration (by class), not actual registrations issued</t>
  </si>
  <si>
    <t>initial examination only</t>
  </si>
  <si>
    <t>request for oral hearing at TTAB (notice of appeal of examiner decision is $225/class, plus $200/class to file brief)</t>
  </si>
  <si>
    <t>Section 9 renewal. Section  8 affidavit of continued use ($225/class, electronic; $325/class, paper) must also be filed concurrently.</t>
  </si>
  <si>
    <t xml:space="preserve">Forecasts are by fiscal year (1 Oct - 30 Sept) </t>
  </si>
  <si>
    <t>255,701(299,585)</t>
    <phoneticPr fontId="11"/>
  </si>
  <si>
    <t>?</t>
    <phoneticPr fontId="11"/>
  </si>
  <si>
    <t>10.8 months</t>
  </si>
  <si>
    <t>14.9 months</t>
  </si>
  <si>
    <t>12.5 months</t>
  </si>
  <si>
    <t>17 days</t>
  </si>
  <si>
    <t>16 days</t>
  </si>
  <si>
    <t>18 days</t>
  </si>
  <si>
    <t>27 days</t>
  </si>
  <si>
    <t>89 days</t>
  </si>
  <si>
    <r>
      <t>Avg. No. of classes per application</t>
    </r>
    <r>
      <rPr>
        <sz val="10"/>
        <rFont val="宋体"/>
        <family val="3"/>
        <charset val="134"/>
      </rPr>
      <t>平均每申请包含类别数（直接申请）</t>
    </r>
  </si>
  <si>
    <t>7.9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</si>
</sst>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0.0%"/>
    <numFmt numFmtId="165" formatCode="#,##0\ [$€-1];[Red]\-#,##0\ [$€-1]"/>
    <numFmt numFmtId="166" formatCode="0.00_ "/>
    <numFmt numFmtId="167" formatCode="#,##0_);[Red]\(#,##0\)"/>
    <numFmt numFmtId="168" formatCode="#,##0.00_);[Red]\(#,##0.00\)"/>
    <numFmt numFmtId="169" formatCode="#,##0.0_);[Red]\(#,##0.0\)"/>
    <numFmt numFmtId="170" formatCode="#,##0_ "/>
    <numFmt numFmtId="171" formatCode="0.0&quot;months&quot;"/>
    <numFmt numFmtId="172" formatCode="0_ "/>
  </numFmts>
  <fonts count="4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
      <sz val="10"/>
      <name val="Meiryo UI"/>
      <family val="3"/>
      <charset val="128"/>
    </font>
    <font>
      <sz val="10"/>
      <name val="맑은 고딕"/>
      <family val="2"/>
      <charset val="129"/>
    </font>
    <font>
      <sz val="10"/>
      <name val="Arial Unicode MS"/>
      <family val="2"/>
      <charset val="129"/>
    </font>
    <font>
      <sz val="10"/>
      <name val="Arial Unicode MS"/>
      <family val="3"/>
      <charset val="129"/>
    </font>
    <font>
      <sz val="10"/>
      <color theme="1"/>
      <name val="Arial Unicode MS"/>
      <family val="3"/>
      <charset val="129"/>
    </font>
    <font>
      <sz val="10"/>
      <name val="Arial"/>
      <family val="3"/>
      <charset val="128"/>
    </font>
    <font>
      <sz val="10"/>
      <name val="Arial"/>
      <family val="2"/>
      <charset val="129"/>
    </font>
    <font>
      <sz val="10"/>
      <name val="맑은 고딕"/>
      <family val="3"/>
      <charset val="129"/>
    </font>
    <font>
      <sz val="10"/>
      <name val="华文细黑"/>
      <charset val="134"/>
    </font>
    <font>
      <sz val="10"/>
      <name val="Meiryo UI"/>
      <family val="2"/>
      <charset val="128"/>
    </font>
    <font>
      <sz val="10"/>
      <name val="ＭＳ ゴシック"/>
      <family val="3"/>
      <charset val="128"/>
    </font>
    <font>
      <sz val="10"/>
      <name val="Arial"/>
      <family val="2"/>
      <charset val="128"/>
    </font>
    <font>
      <sz val="10"/>
      <name val="ＭＳ Ｐゴシック"/>
      <family val="2"/>
      <charset val="128"/>
    </font>
    <font>
      <sz val="10"/>
      <name val="Arial"/>
      <family val="3"/>
      <charset val="129"/>
    </font>
    <font>
      <sz val="10"/>
      <name val="Arial Unicode MS"/>
      <family val="2"/>
    </font>
    <font>
      <sz val="10"/>
      <color rgb="FF000000"/>
      <name val="Arial"/>
      <family val="2"/>
    </font>
    <font>
      <sz val="10"/>
      <name val="Meiryo UI"/>
      <family val="2"/>
    </font>
    <font>
      <sz val="10"/>
      <name val="宋体"/>
      <charset val="134"/>
    </font>
    <font>
      <sz val="10"/>
      <color rgb="FF000000"/>
      <name val="Meiryo UI"/>
      <family val="2"/>
    </font>
    <font>
      <sz val="10"/>
      <color theme="0"/>
      <name val="Meiryo UI"/>
      <family val="3"/>
      <charset val="128"/>
    </font>
    <font>
      <sz val="10.5"/>
      <name val="Arial"/>
      <family val="2"/>
    </font>
    <font>
      <sz val="9"/>
      <name val="Arial"/>
      <family val="2"/>
    </font>
  </fonts>
  <fills count="14">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B0F0"/>
        <bgColor indexed="64"/>
      </patternFill>
    </fill>
  </fills>
  <borders count="68">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style="medium">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
      <left style="medium">
        <color indexed="64"/>
      </left>
      <right style="thin">
        <color indexed="64"/>
      </right>
      <top/>
      <bottom/>
      <diagonal/>
    </border>
    <border>
      <left style="double">
        <color rgb="FFFF0000"/>
      </left>
      <right/>
      <top style="double">
        <color rgb="FFFF0000"/>
      </top>
      <bottom style="medium">
        <color indexed="64"/>
      </bottom>
      <diagonal/>
    </border>
    <border>
      <left/>
      <right style="double">
        <color rgb="FFFF0000"/>
      </right>
      <top style="double">
        <color rgb="FFFF0000"/>
      </top>
      <bottom style="medium">
        <color indexed="64"/>
      </bottom>
      <diagonal/>
    </border>
    <border>
      <left/>
      <right style="thin">
        <color indexed="64"/>
      </right>
      <top style="double">
        <color rgb="FFFF0000"/>
      </top>
      <bottom style="medium">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medium">
        <color indexed="64"/>
      </bottom>
      <diagonal/>
    </border>
    <border>
      <left style="double">
        <color rgb="FFFF0000"/>
      </left>
      <right style="thin">
        <color indexed="64"/>
      </right>
      <top style="thin">
        <color indexed="64"/>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cellStyleXfs>
  <cellXfs count="449">
    <xf numFmtId="0" fontId="0" fillId="0" borderId="0" xfId="0"/>
    <xf numFmtId="0" fontId="8" fillId="0" borderId="0" xfId="0" applyFont="1" applyAlignment="1">
      <alignment horizontal="center" vertical="center"/>
    </xf>
    <xf numFmtId="0" fontId="7" fillId="2"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3" borderId="15" xfId="0" applyFont="1" applyFill="1" applyBorder="1" applyAlignment="1">
      <alignment horizontal="center" vertical="center"/>
    </xf>
    <xf numFmtId="0" fontId="11" fillId="3" borderId="16" xfId="0" applyFont="1" applyFill="1" applyBorder="1" applyAlignment="1">
      <alignment horizontal="center" vertical="center" wrapText="1"/>
    </xf>
    <xf numFmtId="0" fontId="8"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8"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11" fillId="3" borderId="25" xfId="0" applyFont="1" applyFill="1" applyBorder="1" applyAlignment="1">
      <alignment horizontal="center" vertical="center" wrapText="1"/>
    </xf>
    <xf numFmtId="0" fontId="11" fillId="3" borderId="16"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34" xfId="0" applyFont="1" applyBorder="1" applyAlignment="1">
      <alignment horizontal="center" vertical="center"/>
    </xf>
    <xf numFmtId="0" fontId="0" fillId="0" borderId="27" xfId="0" applyFont="1" applyFill="1" applyBorder="1" applyAlignment="1">
      <alignment horizontal="left" vertical="center" wrapText="1"/>
    </xf>
    <xf numFmtId="0" fontId="8" fillId="0" borderId="2" xfId="0" applyFont="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7" fillId="4" borderId="42" xfId="0" applyFont="1" applyFill="1" applyBorder="1" applyAlignment="1">
      <alignment horizontal="center" vertical="center" wrapText="1"/>
    </xf>
    <xf numFmtId="3" fontId="0" fillId="0" borderId="45" xfId="1" applyNumberFormat="1" applyFont="1" applyBorder="1" applyAlignment="1">
      <alignment horizontal="center" vertical="center" wrapText="1"/>
    </xf>
    <xf numFmtId="164" fontId="0" fillId="0" borderId="49"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 fontId="0" fillId="0" borderId="48" xfId="0" applyNumberFormat="1" applyFont="1" applyBorder="1" applyAlignment="1">
      <alignment horizontal="center" vertical="center" wrapText="1"/>
    </xf>
    <xf numFmtId="1" fontId="0" fillId="0" borderId="45" xfId="0" applyNumberFormat="1" applyFont="1" applyBorder="1" applyAlignment="1">
      <alignment horizontal="center" vertical="center" wrapText="1"/>
    </xf>
    <xf numFmtId="3" fontId="0" fillId="0" borderId="52" xfId="0" applyNumberFormat="1" applyFont="1" applyBorder="1" applyAlignment="1">
      <alignment horizontal="center" vertical="center" wrapText="1"/>
    </xf>
    <xf numFmtId="165" fontId="0" fillId="0" borderId="45" xfId="0" applyNumberFormat="1" applyFont="1" applyBorder="1" applyAlignment="1">
      <alignment horizontal="center" vertical="center" wrapText="1"/>
    </xf>
    <xf numFmtId="0" fontId="11" fillId="2" borderId="23" xfId="0" applyFont="1" applyFill="1" applyBorder="1" applyAlignment="1">
      <alignment horizontal="center" vertical="center" wrapText="1"/>
    </xf>
    <xf numFmtId="0" fontId="14" fillId="0" borderId="17" xfId="0" applyFont="1" applyBorder="1" applyAlignment="1">
      <alignment vertical="center" wrapText="1"/>
    </xf>
    <xf numFmtId="164" fontId="0" fillId="0" borderId="45" xfId="1" applyNumberFormat="1" applyFont="1" applyBorder="1" applyAlignment="1">
      <alignment horizontal="left" vertical="center" wrapText="1"/>
    </xf>
    <xf numFmtId="3" fontId="15" fillId="0" borderId="44" xfId="0" applyNumberFormat="1" applyFont="1" applyBorder="1" applyAlignment="1">
      <alignment horizontal="center" vertical="center" wrapText="1"/>
    </xf>
    <xf numFmtId="3" fontId="15" fillId="0" borderId="45" xfId="1" applyNumberFormat="1" applyFont="1" applyBorder="1" applyAlignment="1">
      <alignment horizontal="center" vertical="center" wrapText="1"/>
    </xf>
    <xf numFmtId="0" fontId="15" fillId="0" borderId="45" xfId="0" applyFont="1" applyBorder="1" applyAlignment="1">
      <alignment horizontal="center" vertical="center" wrapText="1"/>
    </xf>
    <xf numFmtId="3" fontId="15" fillId="0" borderId="48" xfId="0" applyNumberFormat="1" applyFont="1" applyBorder="1" applyAlignment="1">
      <alignment horizontal="center" vertical="center" wrapText="1"/>
    </xf>
    <xf numFmtId="164" fontId="15" fillId="0" borderId="45" xfId="0" applyNumberFormat="1" applyFont="1" applyBorder="1" applyAlignment="1">
      <alignment horizontal="center" vertical="center" wrapText="1"/>
    </xf>
    <xf numFmtId="164" fontId="15" fillId="0" borderId="49" xfId="0" applyNumberFormat="1" applyFont="1" applyBorder="1" applyAlignment="1">
      <alignment horizontal="center" vertical="center" wrapText="1"/>
    </xf>
    <xf numFmtId="0" fontId="15" fillId="3" borderId="51" xfId="0" applyFont="1" applyFill="1" applyBorder="1" applyAlignment="1">
      <alignment horizontal="center" vertical="center" wrapText="1"/>
    </xf>
    <xf numFmtId="164" fontId="15" fillId="0" borderId="45" xfId="1" applyNumberFormat="1" applyFont="1" applyBorder="1" applyAlignment="1">
      <alignment horizontal="center" vertical="center" wrapText="1"/>
    </xf>
    <xf numFmtId="164" fontId="15" fillId="0" borderId="44" xfId="0" applyNumberFormat="1" applyFont="1" applyBorder="1" applyAlignment="1">
      <alignment horizontal="center" vertical="center" wrapText="1"/>
    </xf>
    <xf numFmtId="164" fontId="15" fillId="0" borderId="52" xfId="0" applyNumberFormat="1" applyFont="1" applyBorder="1" applyAlignment="1">
      <alignment horizontal="center" vertical="center" wrapText="1"/>
    </xf>
    <xf numFmtId="0" fontId="15" fillId="3" borderId="53" xfId="0" applyFont="1" applyFill="1" applyBorder="1" applyAlignment="1">
      <alignment horizontal="center" vertical="center" wrapText="1"/>
    </xf>
    <xf numFmtId="164" fontId="15" fillId="0" borderId="48" xfId="0" applyNumberFormat="1" applyFont="1" applyBorder="1" applyAlignment="1">
      <alignment horizontal="center" vertical="center" wrapText="1"/>
    </xf>
    <xf numFmtId="1" fontId="15" fillId="0" borderId="48" xfId="0" applyNumberFormat="1" applyFont="1" applyBorder="1" applyAlignment="1">
      <alignment horizontal="center" vertical="center" wrapText="1"/>
    </xf>
    <xf numFmtId="1" fontId="15" fillId="0" borderId="45" xfId="0" applyNumberFormat="1" applyFont="1" applyBorder="1" applyAlignment="1">
      <alignment horizontal="center" vertical="center" wrapText="1"/>
    </xf>
    <xf numFmtId="3" fontId="15" fillId="0" borderId="52" xfId="0" applyNumberFormat="1" applyFont="1" applyBorder="1" applyAlignment="1">
      <alignment horizontal="center" vertical="center" wrapText="1"/>
    </xf>
    <xf numFmtId="165" fontId="15" fillId="0" borderId="56"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10" fontId="0" fillId="0" borderId="6" xfId="1" applyNumberFormat="1" applyFont="1" applyBorder="1"/>
    <xf numFmtId="0" fontId="0" fillId="0" borderId="49" xfId="0" applyFont="1" applyFill="1" applyBorder="1" applyAlignment="1">
      <alignment horizontal="center" vertical="center" wrapText="1"/>
    </xf>
    <xf numFmtId="0" fontId="8" fillId="0" borderId="2" xfId="0" applyFont="1" applyBorder="1" applyAlignment="1">
      <alignment horizontal="center" vertical="center"/>
    </xf>
    <xf numFmtId="164" fontId="0" fillId="0" borderId="45" xfId="0" applyNumberFormat="1" applyFont="1" applyBorder="1" applyAlignment="1">
      <alignment vertical="top"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45" xfId="0" applyFont="1" applyBorder="1" applyAlignment="1">
      <alignment horizontal="center" vertical="center" wrapText="1"/>
    </xf>
    <xf numFmtId="3" fontId="0" fillId="0" borderId="48" xfId="0" applyNumberFormat="1" applyFont="1" applyBorder="1" applyAlignment="1">
      <alignment horizontal="center" vertical="center" wrapText="1"/>
    </xf>
    <xf numFmtId="164" fontId="0" fillId="0" borderId="45" xfId="0" applyNumberFormat="1" applyFont="1" applyBorder="1" applyAlignment="1">
      <alignment horizontal="center" vertical="center" wrapText="1"/>
    </xf>
    <xf numFmtId="0" fontId="0" fillId="3" borderId="51" xfId="0" applyFont="1" applyFill="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44"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64" fontId="0" fillId="0" borderId="48" xfId="0" applyNumberFormat="1" applyFont="1" applyBorder="1" applyAlignment="1">
      <alignment horizontal="center" vertical="center" wrapText="1"/>
    </xf>
    <xf numFmtId="165" fontId="0" fillId="0" borderId="56" xfId="0" applyNumberFormat="1" applyFont="1" applyBorder="1" applyAlignment="1">
      <alignment horizontal="center" vertical="center" wrapText="1"/>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49" fontId="0" fillId="0" borderId="21" xfId="0" applyNumberFormat="1" applyBorder="1" applyAlignment="1">
      <alignment horizontal="left" vertical="center" wrapText="1"/>
    </xf>
    <xf numFmtId="0" fontId="0" fillId="0" borderId="45" xfId="0" applyBorder="1" applyAlignment="1">
      <alignment horizontal="center" vertical="center" wrapText="1"/>
    </xf>
    <xf numFmtId="3" fontId="0" fillId="0" borderId="44" xfId="0" applyNumberFormat="1" applyBorder="1" applyAlignment="1">
      <alignment horizontal="center" vertical="center" wrapText="1"/>
    </xf>
    <xf numFmtId="167" fontId="0" fillId="0" borderId="17" xfId="0" applyNumberFormat="1" applyBorder="1" applyAlignment="1">
      <alignment horizontal="center" vertical="center" wrapText="1"/>
    </xf>
    <xf numFmtId="0" fontId="0" fillId="6" borderId="45" xfId="0" applyFill="1" applyBorder="1" applyAlignment="1">
      <alignment horizontal="center" vertical="center" wrapText="1"/>
    </xf>
    <xf numFmtId="3" fontId="0" fillId="0" borderId="45" xfId="0" applyNumberFormat="1" applyBorder="1" applyAlignment="1">
      <alignment horizontal="left" vertical="center" wrapText="1"/>
    </xf>
    <xf numFmtId="3" fontId="0" fillId="0" borderId="48" xfId="0" applyNumberFormat="1" applyBorder="1" applyAlignment="1">
      <alignment horizontal="center" vertical="center" wrapText="1"/>
    </xf>
    <xf numFmtId="164" fontId="0" fillId="0" borderId="45" xfId="0" applyNumberFormat="1" applyBorder="1" applyAlignment="1">
      <alignment horizontal="center" vertical="center" wrapText="1"/>
    </xf>
    <xf numFmtId="164" fontId="0" fillId="0" borderId="49" xfId="0" applyNumberFormat="1" applyBorder="1" applyAlignment="1">
      <alignment horizontal="center" vertical="center" wrapText="1"/>
    </xf>
    <xf numFmtId="164" fontId="0" fillId="6" borderId="45" xfId="0" applyNumberFormat="1" applyFill="1" applyBorder="1" applyAlignment="1">
      <alignment horizontal="center" vertical="center" wrapText="1"/>
    </xf>
    <xf numFmtId="0" fontId="0" fillId="5" borderId="51" xfId="0" applyFill="1" applyBorder="1" applyAlignment="1">
      <alignment horizontal="center" vertical="center" wrapText="1"/>
    </xf>
    <xf numFmtId="164" fontId="0" fillId="0" borderId="44" xfId="0" applyNumberFormat="1" applyBorder="1" applyAlignment="1">
      <alignment horizontal="center" vertical="center" wrapText="1"/>
    </xf>
    <xf numFmtId="164" fontId="0" fillId="0" borderId="52" xfId="0" applyNumberFormat="1" applyBorder="1" applyAlignment="1">
      <alignment horizontal="center" vertical="center" wrapText="1"/>
    </xf>
    <xf numFmtId="0" fontId="0" fillId="5" borderId="53" xfId="0" applyFill="1" applyBorder="1" applyAlignment="1">
      <alignment horizontal="center" vertical="center" wrapText="1"/>
    </xf>
    <xf numFmtId="0" fontId="0" fillId="0" borderId="45" xfId="0" applyBorder="1" applyAlignment="1">
      <alignment horizontal="left" vertical="center" wrapText="1"/>
    </xf>
    <xf numFmtId="0" fontId="0" fillId="0" borderId="49" xfId="0" applyBorder="1" applyAlignment="1">
      <alignment horizontal="center" vertical="center" wrapText="1"/>
    </xf>
    <xf numFmtId="164" fontId="0" fillId="6" borderId="45" xfId="0" applyNumberFormat="1" applyFill="1" applyBorder="1" applyAlignment="1">
      <alignment horizontal="left" vertical="center" wrapText="1"/>
    </xf>
    <xf numFmtId="1" fontId="0" fillId="0" borderId="48" xfId="0" applyNumberFormat="1" applyBorder="1" applyAlignment="1">
      <alignment horizontal="center" vertical="center" wrapText="1"/>
    </xf>
    <xf numFmtId="1" fontId="0" fillId="0" borderId="45" xfId="0" applyNumberFormat="1" applyBorder="1" applyAlignment="1">
      <alignment horizontal="center" vertical="center" wrapText="1"/>
    </xf>
    <xf numFmtId="3" fontId="0" fillId="6" borderId="52" xfId="0" applyNumberFormat="1" applyFill="1" applyBorder="1" applyAlignment="1">
      <alignment horizontal="left" vertical="center" wrapText="1"/>
    </xf>
    <xf numFmtId="165" fontId="0" fillId="0" borderId="45" xfId="0" applyNumberFormat="1" applyBorder="1" applyAlignment="1">
      <alignment horizontal="center" vertical="center" wrapText="1"/>
    </xf>
    <xf numFmtId="165" fontId="0" fillId="0" borderId="56" xfId="0" applyNumberFormat="1" applyBorder="1" applyAlignment="1">
      <alignment horizontal="left" vertical="center" wrapText="1"/>
    </xf>
    <xf numFmtId="0" fontId="20" fillId="0" borderId="17" xfId="0" applyFont="1" applyBorder="1" applyAlignment="1">
      <alignment vertical="center" wrapText="1"/>
    </xf>
    <xf numFmtId="0" fontId="21" fillId="0" borderId="17" xfId="0" applyFont="1" applyBorder="1" applyAlignment="1">
      <alignment vertical="center" wrapText="1"/>
    </xf>
    <xf numFmtId="0" fontId="20" fillId="0" borderId="17" xfId="0" applyFont="1" applyBorder="1" applyAlignment="1">
      <alignment vertical="center"/>
    </xf>
    <xf numFmtId="3" fontId="21" fillId="0" borderId="45" xfId="0" applyNumberFormat="1" applyFont="1" applyBorder="1" applyAlignment="1">
      <alignment horizontal="left" vertical="center" wrapText="1"/>
    </xf>
    <xf numFmtId="3" fontId="20" fillId="0" borderId="45" xfId="0" applyNumberFormat="1" applyFont="1" applyBorder="1" applyAlignment="1">
      <alignment horizontal="left" vertical="center" wrapText="1"/>
    </xf>
    <xf numFmtId="3" fontId="20" fillId="0" borderId="48" xfId="0" applyNumberFormat="1" applyFont="1" applyBorder="1" applyAlignment="1">
      <alignment horizontal="left" vertical="center" wrapText="1"/>
    </xf>
    <xf numFmtId="164" fontId="0" fillId="0" borderId="45" xfId="0" applyNumberFormat="1" applyBorder="1" applyAlignment="1">
      <alignment horizontal="left" vertical="center" wrapText="1"/>
    </xf>
    <xf numFmtId="164" fontId="21" fillId="0" borderId="45" xfId="0" applyNumberFormat="1" applyFont="1" applyBorder="1" applyAlignment="1">
      <alignment horizontal="left" vertical="center" wrapText="1"/>
    </xf>
    <xf numFmtId="164" fontId="20" fillId="0" borderId="45" xfId="1" applyNumberFormat="1" applyFont="1" applyBorder="1" applyAlignment="1">
      <alignment horizontal="left" vertical="center" wrapText="1"/>
    </xf>
    <xf numFmtId="0" fontId="0" fillId="3" borderId="51" xfId="0" applyFill="1" applyBorder="1" applyAlignment="1">
      <alignment horizontal="left" vertical="center" wrapText="1"/>
    </xf>
    <xf numFmtId="164" fontId="21" fillId="0" borderId="45" xfId="1" applyNumberFormat="1" applyFont="1" applyBorder="1" applyAlignment="1">
      <alignment horizontal="left" vertical="center" wrapText="1"/>
    </xf>
    <xf numFmtId="164" fontId="20" fillId="0" borderId="45" xfId="0" applyNumberFormat="1" applyFont="1" applyBorder="1" applyAlignment="1">
      <alignment horizontal="left" vertical="center" wrapText="1"/>
    </xf>
    <xf numFmtId="164" fontId="20" fillId="0" borderId="44" xfId="0" applyNumberFormat="1" applyFont="1" applyBorder="1" applyAlignment="1">
      <alignment horizontal="left" vertical="center" wrapText="1"/>
    </xf>
    <xf numFmtId="164" fontId="21" fillId="0" borderId="52" xfId="0" applyNumberFormat="1" applyFont="1" applyBorder="1" applyAlignment="1">
      <alignment horizontal="left" vertical="center" wrapText="1"/>
    </xf>
    <xf numFmtId="0" fontId="0" fillId="3" borderId="53" xfId="0" applyFill="1" applyBorder="1" applyAlignment="1">
      <alignment horizontal="center" vertical="center" wrapText="1"/>
    </xf>
    <xf numFmtId="0" fontId="21" fillId="0" borderId="45" xfId="0" applyFont="1" applyBorder="1" applyAlignment="1">
      <alignment horizontal="left" vertical="center" wrapText="1"/>
    </xf>
    <xf numFmtId="0" fontId="20" fillId="0" borderId="45" xfId="0" applyFont="1" applyBorder="1" applyAlignment="1">
      <alignment horizontal="left" vertical="center" wrapText="1"/>
    </xf>
    <xf numFmtId="0" fontId="20" fillId="0" borderId="45" xfId="0" applyFont="1" applyBorder="1" applyAlignment="1">
      <alignment horizontal="center" vertical="center" wrapText="1"/>
    </xf>
    <xf numFmtId="1" fontId="21" fillId="0" borderId="48" xfId="0" applyNumberFormat="1" applyFont="1" applyBorder="1" applyAlignment="1">
      <alignment horizontal="left" vertical="center" wrapText="1"/>
    </xf>
    <xf numFmtId="1" fontId="21" fillId="0" borderId="45" xfId="0" applyNumberFormat="1" applyFont="1" applyBorder="1" applyAlignment="1">
      <alignment horizontal="left" vertical="center" wrapText="1"/>
    </xf>
    <xf numFmtId="165" fontId="22" fillId="0" borderId="45" xfId="0" applyNumberFormat="1" applyFont="1" applyBorder="1" applyAlignment="1">
      <alignment horizontal="center" vertical="center" wrapText="1"/>
    </xf>
    <xf numFmtId="165" fontId="22" fillId="0" borderId="5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45" xfId="0" applyNumberFormat="1" applyBorder="1" applyAlignment="1">
      <alignment horizontal="center" vertical="center" wrapText="1"/>
    </xf>
    <xf numFmtId="3" fontId="15" fillId="0" borderId="45" xfId="0" applyNumberFormat="1" applyFont="1" applyBorder="1" applyAlignment="1">
      <alignment horizontal="center" vertical="center" wrapText="1"/>
    </xf>
    <xf numFmtId="10" fontId="0" fillId="0" borderId="6" xfId="1" applyNumberFormat="1" applyFont="1" applyBorder="1" applyAlignment="1">
      <alignment horizontal="center" vertical="center" wrapText="1"/>
    </xf>
    <xf numFmtId="0" fontId="8" fillId="0" borderId="2" xfId="0" applyFont="1" applyBorder="1" applyAlignment="1">
      <alignment horizontal="center" vertical="center"/>
    </xf>
    <xf numFmtId="49" fontId="0" fillId="0" borderId="18" xfId="0" applyNumberFormat="1" applyBorder="1" applyAlignment="1">
      <alignment horizontal="left" vertical="center" wrapText="1"/>
    </xf>
    <xf numFmtId="3" fontId="0" fillId="0" borderId="44" xfId="0" applyNumberFormat="1" applyBorder="1" applyAlignment="1">
      <alignment horizontal="center" vertical="center" wrapText="1"/>
    </xf>
    <xf numFmtId="0" fontId="0" fillId="3" borderId="51" xfId="0" applyFill="1" applyBorder="1" applyAlignment="1">
      <alignment horizontal="center" vertical="center" wrapText="1"/>
    </xf>
    <xf numFmtId="164" fontId="0" fillId="0" borderId="48" xfId="0" applyNumberFormat="1" applyBorder="1" applyAlignment="1">
      <alignment horizontal="center" vertical="center" wrapText="1"/>
    </xf>
    <xf numFmtId="0" fontId="21" fillId="0" borderId="17" xfId="0" applyFont="1" applyBorder="1" applyAlignment="1">
      <alignment vertical="center"/>
    </xf>
    <xf numFmtId="0" fontId="22" fillId="0" borderId="17" xfId="0" applyFont="1" applyBorder="1" applyAlignment="1">
      <alignment vertical="center" wrapText="1"/>
    </xf>
    <xf numFmtId="0" fontId="26" fillId="0" borderId="17" xfId="0" applyFont="1" applyBorder="1" applyAlignment="1">
      <alignment vertical="center" wrapText="1"/>
    </xf>
    <xf numFmtId="0" fontId="14" fillId="0" borderId="49" xfId="0" applyFont="1" applyBorder="1" applyAlignment="1">
      <alignment horizontal="center" vertical="center" wrapText="1"/>
    </xf>
    <xf numFmtId="3" fontId="20" fillId="0" borderId="52" xfId="0" applyNumberFormat="1" applyFont="1" applyBorder="1" applyAlignment="1">
      <alignment horizontal="left" vertical="center" wrapText="1"/>
    </xf>
    <xf numFmtId="3" fontId="0" fillId="0" borderId="45" xfId="0" applyNumberFormat="1" applyBorder="1" applyAlignment="1">
      <alignment horizontal="center" vertical="center" wrapText="1"/>
    </xf>
    <xf numFmtId="0" fontId="15" fillId="0" borderId="45" xfId="4" applyFont="1" applyBorder="1" applyAlignment="1">
      <alignment horizontal="center" vertical="center" wrapText="1"/>
    </xf>
    <xf numFmtId="0" fontId="0" fillId="0" borderId="6" xfId="0" applyBorder="1"/>
    <xf numFmtId="0" fontId="0" fillId="0" borderId="7" xfId="0" applyBorder="1"/>
    <xf numFmtId="0" fontId="0" fillId="0" borderId="17" xfId="0" applyBorder="1" applyAlignment="1">
      <alignment horizontal="center" vertical="center" wrapText="1"/>
    </xf>
    <xf numFmtId="0" fontId="25" fillId="0" borderId="17" xfId="0" applyFont="1" applyBorder="1" applyAlignment="1">
      <alignment vertical="center"/>
    </xf>
    <xf numFmtId="164" fontId="21" fillId="0" borderId="45" xfId="0" applyNumberFormat="1" applyFont="1" applyFill="1" applyBorder="1" applyAlignment="1">
      <alignment horizontal="left" vertical="center" wrapText="1"/>
    </xf>
    <xf numFmtId="164" fontId="14" fillId="11" borderId="45" xfId="0" applyNumberFormat="1" applyFont="1" applyFill="1" applyBorder="1" applyAlignment="1">
      <alignment horizontal="center" vertical="center" wrapText="1"/>
    </xf>
    <xf numFmtId="164" fontId="0" fillId="11" borderId="45" xfId="1" applyNumberFormat="1" applyFont="1" applyFill="1" applyBorder="1" applyAlignment="1">
      <alignment horizontal="left" vertical="center" wrapText="1"/>
    </xf>
    <xf numFmtId="3" fontId="2" fillId="0" borderId="17" xfId="0" applyNumberFormat="1" applyFont="1" applyBorder="1" applyAlignment="1">
      <alignment horizontal="center" vertical="center"/>
    </xf>
    <xf numFmtId="165" fontId="2" fillId="0" borderId="43" xfId="0" applyNumberFormat="1" applyFont="1" applyBorder="1" applyAlignment="1">
      <alignment horizontal="center" vertical="center" wrapText="1"/>
    </xf>
    <xf numFmtId="0" fontId="2" fillId="0" borderId="26" xfId="0" applyFont="1" applyBorder="1" applyAlignment="1">
      <alignment horizontal="center" vertical="center" wrapText="1"/>
    </xf>
    <xf numFmtId="3" fontId="34" fillId="0" borderId="17" xfId="0" applyNumberFormat="1" applyFont="1" applyBorder="1" applyAlignment="1">
      <alignment horizontal="center" vertical="center"/>
    </xf>
    <xf numFmtId="165" fontId="4" fillId="0" borderId="67" xfId="0" applyNumberFormat="1" applyFont="1" applyFill="1" applyBorder="1" applyAlignment="1">
      <alignment vertical="center" wrapText="1"/>
    </xf>
    <xf numFmtId="165" fontId="16" fillId="0" borderId="67" xfId="0" applyNumberFormat="1" applyFont="1" applyFill="1" applyBorder="1" applyAlignment="1">
      <alignment vertical="center" wrapText="1"/>
    </xf>
    <xf numFmtId="165" fontId="16" fillId="0" borderId="66" xfId="0" applyNumberFormat="1" applyFont="1" applyFill="1" applyBorder="1" applyAlignment="1">
      <alignment vertical="center" wrapText="1"/>
    </xf>
    <xf numFmtId="0" fontId="39" fillId="0" borderId="49" xfId="0"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17" xfId="0" applyNumberFormat="1" applyFont="1" applyFill="1" applyBorder="1" applyAlignment="1">
      <alignment horizontal="center" vertical="center" wrapText="1"/>
    </xf>
    <xf numFmtId="0" fontId="0" fillId="0" borderId="17" xfId="0" applyFont="1" applyFill="1" applyBorder="1" applyAlignment="1">
      <alignment horizontal="center" vertical="center"/>
    </xf>
    <xf numFmtId="0" fontId="40" fillId="0" borderId="45" xfId="0" applyFont="1" applyBorder="1" applyAlignment="1">
      <alignment horizontal="center" vertical="center" wrapText="1"/>
    </xf>
    <xf numFmtId="49" fontId="0" fillId="0" borderId="45" xfId="0" applyNumberFormat="1" applyFont="1" applyBorder="1" applyAlignment="1">
      <alignment horizontal="center" vertical="center" wrapText="1"/>
    </xf>
    <xf numFmtId="49" fontId="0" fillId="0" borderId="49" xfId="0" applyNumberFormat="1" applyFont="1" applyBorder="1" applyAlignment="1">
      <alignment horizontal="center" vertical="center" wrapText="1"/>
    </xf>
    <xf numFmtId="164" fontId="0" fillId="6" borderId="45" xfId="0" applyNumberFormat="1" applyFont="1" applyFill="1" applyBorder="1" applyAlignment="1">
      <alignment horizontal="center" vertical="center" wrapText="1"/>
    </xf>
    <xf numFmtId="164" fontId="0" fillId="0" borderId="45" xfId="0" applyNumberFormat="1" applyFont="1" applyFill="1" applyBorder="1" applyAlignment="1">
      <alignment horizontal="center" vertical="center" wrapText="1"/>
    </xf>
    <xf numFmtId="164" fontId="0" fillId="6" borderId="52" xfId="0" applyNumberFormat="1" applyFont="1" applyFill="1" applyBorder="1" applyAlignment="1">
      <alignment horizontal="center" vertical="center" wrapText="1"/>
    </xf>
    <xf numFmtId="0" fontId="0" fillId="0" borderId="49" xfId="0" applyFont="1" applyBorder="1" applyAlignment="1">
      <alignment horizontal="center" vertical="center" wrapText="1"/>
    </xf>
    <xf numFmtId="1" fontId="0" fillId="6" borderId="48" xfId="0" applyNumberFormat="1" applyFont="1" applyFill="1" applyBorder="1" applyAlignment="1">
      <alignment horizontal="center" vertical="center" wrapText="1"/>
    </xf>
    <xf numFmtId="1" fontId="0" fillId="6" borderId="45" xfId="0" applyNumberFormat="1" applyFont="1" applyFill="1" applyBorder="1" applyAlignment="1">
      <alignment horizontal="center" vertical="center" wrapText="1"/>
    </xf>
    <xf numFmtId="3" fontId="0" fillId="6" borderId="52" xfId="0" applyNumberFormat="1" applyFont="1" applyFill="1" applyBorder="1" applyAlignment="1">
      <alignment horizontal="center" vertical="center" wrapText="1"/>
    </xf>
    <xf numFmtId="3" fontId="5" fillId="10" borderId="17" xfId="0" applyNumberFormat="1" applyFont="1" applyFill="1" applyBorder="1" applyAlignment="1">
      <alignment horizontal="center" vertical="center"/>
    </xf>
    <xf numFmtId="0" fontId="0" fillId="0" borderId="43" xfId="0" applyFont="1" applyBorder="1" applyAlignment="1">
      <alignment horizontal="center" vertical="center" wrapText="1"/>
    </xf>
    <xf numFmtId="0" fontId="0" fillId="0" borderId="26" xfId="0" applyFont="1" applyBorder="1" applyAlignment="1">
      <alignment horizontal="center" vertical="center" wrapText="1"/>
    </xf>
    <xf numFmtId="165" fontId="0" fillId="0" borderId="43" xfId="0" applyNumberFormat="1" applyFont="1" applyBorder="1" applyAlignment="1">
      <alignment horizontal="center" vertical="center" wrapText="1"/>
    </xf>
    <xf numFmtId="165" fontId="0" fillId="0" borderId="26" xfId="0" applyNumberFormat="1" applyFont="1" applyBorder="1" applyAlignment="1">
      <alignment horizontal="center" vertical="center" wrapText="1"/>
    </xf>
    <xf numFmtId="165" fontId="0" fillId="6" borderId="54" xfId="0" applyNumberFormat="1" applyFont="1" applyFill="1" applyBorder="1" applyAlignment="1">
      <alignment horizontal="center" vertical="center" wrapText="1"/>
    </xf>
    <xf numFmtId="0" fontId="0" fillId="6" borderId="55"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29" xfId="0"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0" borderId="57" xfId="0" applyFont="1" applyBorder="1" applyAlignment="1">
      <alignment horizontal="center" vertical="center" wrapText="1"/>
    </xf>
    <xf numFmtId="0" fontId="0" fillId="0" borderId="32" xfId="0" applyFont="1" applyBorder="1" applyAlignment="1">
      <alignment horizontal="center" vertical="center" wrapText="1"/>
    </xf>
    <xf numFmtId="3" fontId="0" fillId="6" borderId="57" xfId="0" applyNumberFormat="1" applyFont="1" applyFill="1" applyBorder="1" applyAlignment="1">
      <alignment horizontal="center" vertical="center" wrapText="1"/>
    </xf>
    <xf numFmtId="0" fontId="0" fillId="6" borderId="32" xfId="0" applyFont="1" applyFill="1" applyBorder="1" applyAlignment="1">
      <alignment horizontal="center" vertical="center" wrapText="1"/>
    </xf>
    <xf numFmtId="10" fontId="0" fillId="0" borderId="43" xfId="0" applyNumberFormat="1" applyFont="1" applyBorder="1" applyAlignment="1">
      <alignment horizontal="center" vertical="center" wrapText="1"/>
    </xf>
    <xf numFmtId="3" fontId="0" fillId="0" borderId="43" xfId="0" applyNumberFormat="1" applyFont="1" applyBorder="1" applyAlignment="1">
      <alignment horizontal="center" vertical="center" wrapText="1"/>
    </xf>
    <xf numFmtId="3" fontId="0" fillId="0" borderId="43"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3" xfId="0" applyFont="1" applyFill="1" applyBorder="1" applyAlignment="1">
      <alignment horizontal="center" vertical="center" wrapText="1"/>
    </xf>
    <xf numFmtId="10" fontId="0" fillId="0" borderId="43"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169" fontId="0" fillId="0" borderId="43" xfId="0" applyNumberFormat="1" applyBorder="1" applyAlignment="1">
      <alignment horizontal="center" vertical="center" wrapText="1"/>
    </xf>
    <xf numFmtId="0" fontId="0" fillId="0" borderId="26" xfId="0" applyBorder="1" applyAlignment="1">
      <alignment horizontal="center" vertical="center" wrapText="1"/>
    </xf>
    <xf numFmtId="10" fontId="0" fillId="0" borderId="57" xfId="1" applyNumberFormat="1" applyFont="1" applyBorder="1" applyAlignment="1">
      <alignment horizontal="center" vertical="center" wrapText="1"/>
    </xf>
    <xf numFmtId="10" fontId="0" fillId="0" borderId="32" xfId="1" applyNumberFormat="1" applyFont="1" applyBorder="1" applyAlignment="1">
      <alignment horizontal="center" vertical="center" wrapText="1"/>
    </xf>
    <xf numFmtId="10" fontId="0" fillId="6" borderId="43" xfId="0" applyNumberFormat="1" applyFont="1" applyFill="1" applyBorder="1" applyAlignment="1">
      <alignment horizontal="center" vertical="center" wrapText="1"/>
    </xf>
    <xf numFmtId="0" fontId="0" fillId="7" borderId="43" xfId="0" applyFont="1" applyFill="1" applyBorder="1" applyAlignment="1">
      <alignment horizontal="center" vertical="center" wrapText="1"/>
    </xf>
    <xf numFmtId="0" fontId="0" fillId="7" borderId="26" xfId="0" applyFont="1" applyFill="1" applyBorder="1" applyAlignment="1">
      <alignment horizontal="center" vertical="center" wrapText="1"/>
    </xf>
    <xf numFmtId="10" fontId="0" fillId="7" borderId="43" xfId="0" applyNumberFormat="1"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3" fontId="0" fillId="0" borderId="45" xfId="0" applyNumberFormat="1" applyBorder="1" applyAlignment="1">
      <alignment horizontal="center" vertical="center" wrapText="1"/>
    </xf>
    <xf numFmtId="2" fontId="0" fillId="0" borderId="43" xfId="0" applyNumberFormat="1" applyFont="1" applyBorder="1" applyAlignment="1">
      <alignment horizontal="center" vertical="center" wrapText="1"/>
    </xf>
    <xf numFmtId="2" fontId="0" fillId="0" borderId="26" xfId="0" applyNumberFormat="1" applyFont="1" applyBorder="1" applyAlignment="1">
      <alignment horizontal="center" vertical="center" wrapText="1"/>
    </xf>
    <xf numFmtId="3" fontId="0" fillId="0" borderId="26" xfId="0" applyNumberFormat="1"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0" fillId="0" borderId="50" xfId="0" applyNumberFormat="1" applyFont="1" applyBorder="1" applyAlignment="1">
      <alignment horizontal="center" vertical="center" wrapText="1"/>
    </xf>
    <xf numFmtId="3" fontId="0" fillId="0" borderId="29"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 fontId="0" fillId="0" borderId="46" xfId="0" applyNumberFormat="1" applyFont="1" applyFill="1" applyBorder="1" applyAlignment="1">
      <alignment horizontal="center" vertical="center" wrapText="1"/>
    </xf>
    <xf numFmtId="165" fontId="23" fillId="10" borderId="43" xfId="0" applyNumberFormat="1" applyFont="1" applyFill="1" applyBorder="1" applyAlignment="1">
      <alignment horizontal="center" vertical="center" wrapText="1"/>
    </xf>
    <xf numFmtId="0" fontId="23" fillId="10" borderId="26" xfId="0" applyFont="1" applyFill="1" applyBorder="1" applyAlignment="1">
      <alignment horizontal="center" vertical="center" wrapText="1"/>
    </xf>
    <xf numFmtId="1" fontId="5" fillId="10" borderId="43" xfId="0" applyNumberFormat="1" applyFont="1" applyFill="1" applyBorder="1" applyAlignment="1">
      <alignment horizontal="center" vertical="center" wrapText="1"/>
    </xf>
    <xf numFmtId="1" fontId="5" fillId="10" borderId="26" xfId="0" applyNumberFormat="1" applyFont="1" applyFill="1" applyBorder="1" applyAlignment="1">
      <alignment horizontal="center" vertical="center" wrapText="1"/>
    </xf>
    <xf numFmtId="166" fontId="35" fillId="8" borderId="43" xfId="0" applyNumberFormat="1" applyFont="1" applyFill="1" applyBorder="1" applyAlignment="1">
      <alignment horizontal="center" vertical="center" wrapText="1"/>
    </xf>
    <xf numFmtId="166" fontId="35" fillId="8" borderId="26" xfId="0" applyNumberFormat="1" applyFont="1" applyFill="1" applyBorder="1" applyAlignment="1">
      <alignment horizontal="center" vertical="center" wrapText="1"/>
    </xf>
    <xf numFmtId="10" fontId="2" fillId="0" borderId="57" xfId="1" applyNumberFormat="1" applyFont="1" applyFill="1" applyBorder="1" applyAlignment="1">
      <alignment horizontal="center" vertical="center" wrapText="1"/>
    </xf>
    <xf numFmtId="10" fontId="2" fillId="0" borderId="32" xfId="1" applyNumberFormat="1" applyFont="1" applyFill="1" applyBorder="1" applyAlignment="1">
      <alignment horizontal="center" vertical="center" wrapText="1"/>
    </xf>
    <xf numFmtId="1" fontId="2" fillId="0" borderId="43" xfId="0" applyNumberFormat="1" applyFont="1" applyBorder="1" applyAlignment="1">
      <alignment horizontal="center" vertical="center" wrapText="1"/>
    </xf>
    <xf numFmtId="1" fontId="2" fillId="0" borderId="26" xfId="0" applyNumberFormat="1" applyFont="1" applyBorder="1" applyAlignment="1">
      <alignment horizontal="center" vertical="center" wrapText="1"/>
    </xf>
    <xf numFmtId="166" fontId="19" fillId="10" borderId="43" xfId="0" applyNumberFormat="1" applyFont="1" applyFill="1" applyBorder="1" applyAlignment="1">
      <alignment horizontal="center" vertical="center" wrapText="1"/>
    </xf>
    <xf numFmtId="166" fontId="19" fillId="10" borderId="26" xfId="0" applyNumberFormat="1" applyFont="1" applyFill="1" applyBorder="1" applyAlignment="1">
      <alignment horizontal="center" vertical="center" wrapText="1"/>
    </xf>
    <xf numFmtId="3" fontId="5" fillId="10" borderId="43" xfId="0" applyNumberFormat="1" applyFont="1" applyFill="1" applyBorder="1" applyAlignment="1">
      <alignment horizontal="center" vertical="center" wrapText="1"/>
    </xf>
    <xf numFmtId="3" fontId="5" fillId="10" borderId="26" xfId="0" applyNumberFormat="1" applyFont="1" applyFill="1" applyBorder="1" applyAlignment="1">
      <alignment horizontal="center" vertical="center" wrapText="1"/>
    </xf>
    <xf numFmtId="0" fontId="0" fillId="12" borderId="43" xfId="0" applyFill="1" applyBorder="1" applyAlignment="1">
      <alignment horizontal="center" vertical="center" wrapText="1"/>
    </xf>
    <xf numFmtId="0" fontId="0" fillId="12" borderId="26" xfId="0" applyFill="1" applyBorder="1" applyAlignment="1">
      <alignment horizontal="center" vertical="center" wrapText="1"/>
    </xf>
    <xf numFmtId="10" fontId="3" fillId="10" borderId="43" xfId="1" applyNumberFormat="1" applyFont="1" applyFill="1" applyBorder="1" applyAlignment="1">
      <alignment horizontal="center" vertical="center" wrapText="1"/>
    </xf>
    <xf numFmtId="10" fontId="3" fillId="10" borderId="26" xfId="1" applyNumberFormat="1" applyFont="1" applyFill="1" applyBorder="1" applyAlignment="1">
      <alignment horizontal="center" vertical="center" wrapText="1"/>
    </xf>
    <xf numFmtId="3" fontId="2" fillId="0" borderId="43"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169" fontId="0" fillId="0" borderId="43" xfId="0" applyNumberFormat="1" applyBorder="1" applyAlignment="1">
      <alignment horizontal="left" vertical="center" wrapText="1"/>
    </xf>
    <xf numFmtId="0" fontId="0" fillId="0" borderId="26" xfId="0" applyBorder="1" applyAlignment="1">
      <alignment horizontal="left" vertical="center" wrapText="1"/>
    </xf>
    <xf numFmtId="2" fontId="0" fillId="12" borderId="43" xfId="0" applyNumberFormat="1" applyFill="1" applyBorder="1" applyAlignment="1">
      <alignment horizontal="center" vertical="center" wrapText="1"/>
    </xf>
    <xf numFmtId="2" fontId="0" fillId="12" borderId="26" xfId="0" applyNumberFormat="1" applyFill="1" applyBorder="1" applyAlignment="1">
      <alignment horizontal="center" vertical="center" wrapText="1"/>
    </xf>
    <xf numFmtId="10" fontId="2" fillId="0" borderId="43" xfId="1" applyNumberFormat="1" applyFont="1" applyFill="1" applyBorder="1" applyAlignment="1">
      <alignment horizontal="center" vertical="center" wrapText="1"/>
    </xf>
    <xf numFmtId="10" fontId="2" fillId="0" borderId="26" xfId="1" applyNumberFormat="1" applyFont="1" applyFill="1" applyBorder="1" applyAlignment="1">
      <alignment horizontal="center" vertical="center" wrapText="1"/>
    </xf>
    <xf numFmtId="166" fontId="5" fillId="10" borderId="43" xfId="0" applyNumberFormat="1" applyFont="1" applyFill="1" applyBorder="1" applyAlignment="1">
      <alignment horizontal="center" vertical="center" wrapText="1"/>
    </xf>
    <xf numFmtId="166" fontId="5" fillId="10" borderId="26" xfId="0" applyNumberFormat="1" applyFont="1" applyFill="1" applyBorder="1" applyAlignment="1">
      <alignment horizontal="center" vertical="center" wrapText="1"/>
    </xf>
    <xf numFmtId="3" fontId="0" fillId="0" borderId="43" xfId="0" applyNumberFormat="1" applyBorder="1" applyAlignment="1">
      <alignment horizontal="center" vertical="center" wrapText="1"/>
    </xf>
    <xf numFmtId="0" fontId="0" fillId="0" borderId="3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6" xfId="0" applyFont="1" applyFill="1" applyBorder="1" applyAlignment="1">
      <alignment horizontal="left" vertical="center" wrapText="1"/>
    </xf>
    <xf numFmtId="10" fontId="5" fillId="12" borderId="43" xfId="1" applyNumberFormat="1" applyFill="1" applyBorder="1" applyAlignment="1">
      <alignment horizontal="center" vertical="center" wrapText="1"/>
    </xf>
    <xf numFmtId="10" fontId="5" fillId="12" borderId="26" xfId="1" applyNumberFormat="1" applyFill="1" applyBorder="1" applyAlignment="1">
      <alignment horizontal="center" vertical="center" wrapText="1"/>
    </xf>
    <xf numFmtId="166" fontId="2" fillId="0" borderId="43"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3" fontId="15" fillId="0" borderId="49"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172" fontId="5" fillId="10" borderId="43" xfId="0" applyNumberFormat="1" applyFont="1" applyFill="1" applyBorder="1" applyAlignment="1">
      <alignment horizontal="center" vertical="center" wrapText="1"/>
    </xf>
    <xf numFmtId="172" fontId="5" fillId="10" borderId="26" xfId="0" applyNumberFormat="1" applyFont="1" applyFill="1" applyBorder="1" applyAlignment="1">
      <alignment horizontal="center" vertical="center" wrapText="1"/>
    </xf>
    <xf numFmtId="166" fontId="26" fillId="10" borderId="43" xfId="0" applyNumberFormat="1" applyFont="1" applyFill="1" applyBorder="1" applyAlignment="1">
      <alignment horizontal="center" vertical="center" wrapText="1"/>
    </xf>
    <xf numFmtId="166" fontId="3" fillId="13" borderId="43" xfId="0" applyNumberFormat="1" applyFont="1" applyFill="1" applyBorder="1" applyAlignment="1">
      <alignment horizontal="center" vertical="center" wrapText="1"/>
    </xf>
    <xf numFmtId="166" fontId="3" fillId="13" borderId="26" xfId="0" applyNumberFormat="1" applyFont="1" applyFill="1" applyBorder="1" applyAlignment="1">
      <alignment horizontal="center" vertical="center" wrapText="1"/>
    </xf>
    <xf numFmtId="3" fontId="0" fillId="0" borderId="49" xfId="0" applyNumberFormat="1" applyFont="1" applyBorder="1" applyAlignment="1">
      <alignment horizontal="center" vertical="center" wrapText="1"/>
    </xf>
    <xf numFmtId="3" fontId="0" fillId="0" borderId="44" xfId="0" applyNumberFormat="1" applyFont="1" applyBorder="1" applyAlignment="1">
      <alignment horizontal="center" vertical="center" wrapText="1"/>
    </xf>
    <xf numFmtId="171" fontId="0" fillId="9" borderId="43" xfId="0" applyNumberFormat="1" applyFill="1" applyBorder="1" applyAlignment="1">
      <alignment horizontal="center" vertical="center" wrapText="1"/>
    </xf>
    <xf numFmtId="171" fontId="0" fillId="9" borderId="26" xfId="0" applyNumberFormat="1" applyFill="1" applyBorder="1" applyAlignment="1">
      <alignment horizontal="center" vertical="center" wrapText="1"/>
    </xf>
    <xf numFmtId="0" fontId="1" fillId="10" borderId="43" xfId="0" applyFont="1" applyFill="1" applyBorder="1" applyAlignment="1">
      <alignment horizontal="center" vertical="center" wrapText="1"/>
    </xf>
    <xf numFmtId="0" fontId="3" fillId="10" borderId="26" xfId="0" applyFont="1" applyFill="1" applyBorder="1" applyAlignment="1">
      <alignment horizontal="center" vertical="center" wrapText="1"/>
    </xf>
    <xf numFmtId="170" fontId="27" fillId="0" borderId="43" xfId="0" applyNumberFormat="1" applyFont="1" applyBorder="1" applyAlignment="1">
      <alignment horizontal="center" vertical="center" wrapText="1"/>
    </xf>
    <xf numFmtId="170" fontId="27" fillId="0" borderId="26" xfId="0" applyNumberFormat="1" applyFont="1" applyBorder="1" applyAlignment="1">
      <alignment horizontal="center" vertical="center" wrapText="1"/>
    </xf>
    <xf numFmtId="3" fontId="5" fillId="10" borderId="57" xfId="0" applyNumberFormat="1" applyFont="1" applyFill="1" applyBorder="1" applyAlignment="1">
      <alignment horizontal="center" vertical="center" wrapText="1"/>
    </xf>
    <xf numFmtId="3" fontId="5" fillId="10" borderId="32" xfId="0" applyNumberFormat="1" applyFont="1" applyFill="1" applyBorder="1" applyAlignment="1">
      <alignment horizontal="center" vertical="center" wrapText="1"/>
    </xf>
    <xf numFmtId="3" fontId="0" fillId="12" borderId="57" xfId="0" applyNumberFormat="1" applyFill="1" applyBorder="1" applyAlignment="1">
      <alignment horizontal="center" vertical="center" wrapText="1"/>
    </xf>
    <xf numFmtId="0" fontId="0" fillId="12" borderId="32" xfId="0" applyFill="1" applyBorder="1" applyAlignment="1">
      <alignment horizontal="center" vertical="center" wrapText="1"/>
    </xf>
    <xf numFmtId="166" fontId="1" fillId="10" borderId="57" xfId="0" applyNumberFormat="1" applyFont="1" applyFill="1" applyBorder="1" applyAlignment="1">
      <alignment horizontal="center" vertical="center" wrapText="1"/>
    </xf>
    <xf numFmtId="166" fontId="3" fillId="10" borderId="32" xfId="0" applyNumberFormat="1" applyFont="1" applyFill="1" applyBorder="1" applyAlignment="1">
      <alignment horizontal="center"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167" fontId="0" fillId="9" borderId="57" xfId="0" applyNumberFormat="1" applyFill="1" applyBorder="1" applyAlignment="1">
      <alignment horizontal="center" vertical="center" wrapText="1"/>
    </xf>
    <xf numFmtId="167" fontId="0" fillId="9" borderId="32" xfId="0" applyNumberFormat="1" applyFill="1" applyBorder="1" applyAlignment="1">
      <alignment horizontal="center" vertical="center" wrapText="1"/>
    </xf>
    <xf numFmtId="167" fontId="0" fillId="9" borderId="43" xfId="0" applyNumberFormat="1" applyFill="1" applyBorder="1" applyAlignment="1">
      <alignment horizontal="center" vertical="center" wrapText="1"/>
    </xf>
    <xf numFmtId="167" fontId="0" fillId="9" borderId="26" xfId="0" applyNumberFormat="1" applyFill="1" applyBorder="1" applyAlignment="1">
      <alignment horizontal="center" vertical="center" wrapText="1"/>
    </xf>
    <xf numFmtId="170" fontId="24" fillId="9" borderId="43" xfId="0" applyNumberFormat="1" applyFont="1" applyFill="1" applyBorder="1" applyAlignment="1">
      <alignment horizontal="center" vertical="center" wrapText="1"/>
    </xf>
    <xf numFmtId="170" fontId="0" fillId="9" borderId="26" xfId="0" applyNumberFormat="1" applyFill="1" applyBorder="1" applyAlignment="1">
      <alignment horizontal="center" vertical="center" wrapText="1"/>
    </xf>
    <xf numFmtId="167" fontId="0" fillId="5" borderId="50" xfId="0" applyNumberFormat="1" applyFill="1" applyBorder="1" applyAlignment="1">
      <alignment horizontal="center" vertical="center" wrapText="1"/>
    </xf>
    <xf numFmtId="167" fontId="0" fillId="5" borderId="16" xfId="0" applyNumberFormat="1" applyFill="1" applyBorder="1" applyAlignment="1">
      <alignment horizontal="center"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167" fontId="0" fillId="9" borderId="50" xfId="0" applyNumberFormat="1" applyFill="1" applyBorder="1" applyAlignment="1">
      <alignment horizontal="center" vertical="center" wrapText="1"/>
    </xf>
    <xf numFmtId="167" fontId="0" fillId="9" borderId="29" xfId="0" applyNumberFormat="1" applyFill="1" applyBorder="1" applyAlignment="1">
      <alignment horizontal="center" vertical="center" wrapText="1"/>
    </xf>
    <xf numFmtId="167" fontId="0" fillId="0" borderId="43" xfId="0" applyNumberFormat="1" applyBorder="1" applyAlignment="1">
      <alignment horizontal="center" vertical="center" wrapText="1"/>
    </xf>
    <xf numFmtId="167" fontId="0" fillId="0" borderId="26" xfId="0" applyNumberFormat="1" applyBorder="1" applyAlignment="1">
      <alignment horizontal="center" vertical="center" wrapText="1"/>
    </xf>
    <xf numFmtId="0" fontId="0" fillId="0" borderId="4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6" xfId="0" applyFont="1" applyFill="1" applyBorder="1" applyAlignment="1">
      <alignment horizontal="left" vertical="center" wrapText="1"/>
    </xf>
    <xf numFmtId="166" fontId="0" fillId="9" borderId="57" xfId="0" applyNumberFormat="1" applyFill="1" applyBorder="1" applyAlignment="1">
      <alignment horizontal="center" vertical="center" wrapText="1"/>
    </xf>
    <xf numFmtId="166" fontId="0" fillId="9" borderId="32" xfId="0" applyNumberFormat="1" applyFill="1" applyBorder="1" applyAlignment="1">
      <alignment horizontal="center" vertical="center" wrapText="1"/>
    </xf>
    <xf numFmtId="170" fontId="0" fillId="9" borderId="43" xfId="0" applyNumberFormat="1" applyFill="1" applyBorder="1" applyAlignment="1">
      <alignment horizontal="center" vertical="center" wrapText="1"/>
    </xf>
    <xf numFmtId="170" fontId="30" fillId="9" borderId="43" xfId="0" applyNumberFormat="1" applyFont="1" applyFill="1" applyBorder="1" applyAlignment="1">
      <alignment horizontal="center" vertical="center" wrapText="1"/>
    </xf>
    <xf numFmtId="166" fontId="3" fillId="10" borderId="43" xfId="0" applyNumberFormat="1" applyFont="1" applyFill="1" applyBorder="1" applyAlignment="1">
      <alignment horizontal="center" vertical="center" wrapText="1"/>
    </xf>
    <xf numFmtId="166" fontId="3" fillId="10" borderId="26" xfId="0" applyNumberFormat="1" applyFon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3" fontId="3" fillId="4" borderId="26" xfId="0" applyNumberFormat="1" applyFont="1" applyFill="1" applyBorder="1" applyAlignment="1">
      <alignment horizontal="center" vertical="center" wrapText="1"/>
    </xf>
    <xf numFmtId="164" fontId="0" fillId="0" borderId="43" xfId="0" applyNumberFormat="1" applyBorder="1" applyAlignment="1">
      <alignment horizontal="center" vertical="center" wrapText="1"/>
    </xf>
    <xf numFmtId="164" fontId="0" fillId="0" borderId="26" xfId="0" applyNumberFormat="1" applyBorder="1" applyAlignment="1">
      <alignment horizontal="center" vertical="center" wrapText="1"/>
    </xf>
    <xf numFmtId="167" fontId="0" fillId="3" borderId="30" xfId="0" applyNumberFormat="1" applyFill="1" applyBorder="1" applyAlignment="1">
      <alignment horizontal="left" vertical="center" wrapText="1"/>
    </xf>
    <xf numFmtId="167" fontId="0" fillId="3" borderId="29" xfId="0" applyNumberFormat="1" applyFill="1" applyBorder="1" applyAlignment="1">
      <alignment horizontal="left" vertical="center" wrapText="1"/>
    </xf>
    <xf numFmtId="10" fontId="3" fillId="10" borderId="57" xfId="1" applyNumberFormat="1" applyFont="1" applyFill="1" applyBorder="1" applyAlignment="1">
      <alignment horizontal="center" vertical="center" wrapText="1"/>
    </xf>
    <xf numFmtId="10" fontId="3" fillId="10" borderId="32" xfId="1" applyNumberFormat="1" applyFont="1" applyFill="1" applyBorder="1" applyAlignment="1">
      <alignment horizontal="center" vertical="center" wrapText="1"/>
    </xf>
    <xf numFmtId="0" fontId="0" fillId="0" borderId="65" xfId="0" applyBorder="1" applyAlignment="1">
      <alignment horizontal="left" vertical="center" wrapText="1"/>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8" fillId="0" borderId="2" xfId="0" applyFont="1" applyBorder="1" applyAlignment="1">
      <alignment horizontal="center" vertical="center"/>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Fill="1" applyBorder="1" applyAlignment="1">
      <alignment horizontal="left" vertical="center" wrapText="1"/>
    </xf>
    <xf numFmtId="167" fontId="0" fillId="9" borderId="43" xfId="0" quotePrefix="1" applyNumberFormat="1" applyFill="1" applyBorder="1" applyAlignment="1">
      <alignment horizontal="center" vertical="center" wrapText="1"/>
    </xf>
    <xf numFmtId="167" fontId="0" fillId="9" borderId="26" xfId="0" quotePrefix="1" applyNumberFormat="1" applyFill="1" applyBorder="1" applyAlignment="1">
      <alignment horizontal="center" vertical="center" wrapText="1"/>
    </xf>
    <xf numFmtId="0" fontId="0" fillId="0" borderId="27" xfId="0" applyFill="1" applyBorder="1" applyAlignment="1">
      <alignment horizontal="left" vertical="center" wrapText="1"/>
    </xf>
    <xf numFmtId="166" fontId="0" fillId="9" borderId="43" xfId="0" applyNumberFormat="1" applyFill="1" applyBorder="1" applyAlignment="1">
      <alignment horizontal="center" vertical="center" wrapText="1"/>
    </xf>
    <xf numFmtId="166" fontId="0" fillId="9" borderId="26" xfId="0" applyNumberFormat="1" applyFill="1" applyBorder="1" applyAlignment="1">
      <alignment horizontal="center" vertical="center" wrapText="1"/>
    </xf>
    <xf numFmtId="0" fontId="8" fillId="0" borderId="14" xfId="0" applyFont="1" applyBorder="1" applyAlignment="1">
      <alignment horizontal="center" vertical="center"/>
    </xf>
    <xf numFmtId="0" fontId="0" fillId="0" borderId="61" xfId="0" applyBorder="1" applyAlignment="1">
      <alignment horizontal="center" vertical="center"/>
    </xf>
    <xf numFmtId="0" fontId="0" fillId="0" borderId="34" xfId="0" applyBorder="1" applyAlignment="1">
      <alignment horizontal="center" vertical="center"/>
    </xf>
    <xf numFmtId="49" fontId="0" fillId="0" borderId="18" xfId="0" applyNumberForma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167" fontId="0" fillId="0" borderId="46" xfId="0" applyNumberFormat="1" applyBorder="1" applyAlignment="1">
      <alignment horizontal="center" vertical="center" wrapText="1"/>
    </xf>
    <xf numFmtId="167" fontId="0" fillId="0" borderId="47" xfId="0" applyNumberFormat="1" applyBorder="1" applyAlignment="1">
      <alignment horizontal="center" vertical="center" wrapText="1"/>
    </xf>
    <xf numFmtId="0" fontId="0" fillId="0" borderId="17" xfId="0" applyBorder="1" applyAlignment="1">
      <alignment horizontal="left" vertical="center" wrapText="1"/>
    </xf>
    <xf numFmtId="0" fontId="0" fillId="0" borderId="17"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3" fontId="0" fillId="0" borderId="49" xfId="0" applyNumberFormat="1" applyBorder="1" applyAlignment="1">
      <alignment horizontal="center" vertical="center" wrapText="1"/>
    </xf>
    <xf numFmtId="3" fontId="0" fillId="0" borderId="44" xfId="0" applyNumberFormat="1" applyBorder="1" applyAlignment="1">
      <alignment horizontal="center" vertical="center" wrapText="1"/>
    </xf>
    <xf numFmtId="169" fontId="0" fillId="9" borderId="43" xfId="0" applyNumberFormat="1" applyFill="1" applyBorder="1" applyAlignment="1">
      <alignment horizontal="center" vertical="center" wrapText="1"/>
    </xf>
    <xf numFmtId="0" fontId="0" fillId="9" borderId="26" xfId="0" applyFill="1" applyBorder="1" applyAlignment="1">
      <alignment horizontal="center" vertical="center" wrapText="1"/>
    </xf>
    <xf numFmtId="169" fontId="32" fillId="10" borderId="43" xfId="0" applyNumberFormat="1" applyFont="1" applyFill="1" applyBorder="1" applyAlignment="1">
      <alignment horizontal="center" vertical="center" wrapText="1"/>
    </xf>
    <xf numFmtId="0" fontId="5" fillId="10" borderId="26" xfId="0" applyFont="1" applyFill="1" applyBorder="1" applyAlignment="1">
      <alignment horizontal="center" vertical="center" wrapText="1"/>
    </xf>
    <xf numFmtId="169" fontId="0" fillId="0" borderId="26" xfId="0" applyNumberFormat="1" applyBorder="1" applyAlignment="1">
      <alignment horizontal="center" vertical="center" wrapText="1"/>
    </xf>
    <xf numFmtId="168" fontId="0" fillId="9" borderId="43" xfId="0" applyNumberFormat="1" applyFill="1" applyBorder="1" applyAlignment="1">
      <alignment horizontal="center" vertical="center" wrapText="1"/>
    </xf>
    <xf numFmtId="168" fontId="0" fillId="9" borderId="26" xfId="0" applyNumberFormat="1" applyFill="1" applyBorder="1" applyAlignment="1">
      <alignment horizontal="center" vertical="center" wrapText="1"/>
    </xf>
    <xf numFmtId="3" fontId="5" fillId="10" borderId="46" xfId="0" applyNumberFormat="1" applyFont="1" applyFill="1" applyBorder="1" applyAlignment="1">
      <alignment horizontal="center" vertical="center"/>
    </xf>
    <xf numFmtId="3" fontId="5" fillId="10" borderId="47" xfId="0" applyNumberFormat="1" applyFont="1" applyFill="1" applyBorder="1" applyAlignment="1">
      <alignment horizontal="center" vertical="center"/>
    </xf>
    <xf numFmtId="3" fontId="34" fillId="0" borderId="46" xfId="0" applyNumberFormat="1" applyFont="1" applyBorder="1" applyAlignment="1">
      <alignment horizontal="center" vertical="center"/>
    </xf>
    <xf numFmtId="3" fontId="34" fillId="0" borderId="47" xfId="0" applyNumberFormat="1" applyFont="1" applyBorder="1" applyAlignment="1">
      <alignment horizontal="center" vertical="center"/>
    </xf>
    <xf numFmtId="3" fontId="0" fillId="0" borderId="26" xfId="0" applyNumberFormat="1" applyBorder="1" applyAlignment="1">
      <alignment horizontal="center" vertical="center" wrapText="1"/>
    </xf>
    <xf numFmtId="10" fontId="3" fillId="10" borderId="50" xfId="1" applyNumberFormat="1" applyFont="1" applyFill="1" applyBorder="1" applyAlignment="1">
      <alignment horizontal="center" vertical="center" wrapText="1"/>
    </xf>
    <xf numFmtId="10" fontId="3" fillId="10" borderId="29" xfId="1" applyNumberFormat="1"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64"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10" fontId="5" fillId="10" borderId="43" xfId="1" applyNumberFormat="1" applyFont="1" applyFill="1" applyBorder="1" applyAlignment="1">
      <alignment horizontal="center" vertical="center" wrapText="1"/>
    </xf>
    <xf numFmtId="10" fontId="5" fillId="10" borderId="26" xfId="1" applyNumberFormat="1" applyFont="1" applyFill="1" applyBorder="1" applyAlignment="1">
      <alignment horizontal="center" vertical="center" wrapText="1"/>
    </xf>
    <xf numFmtId="3" fontId="0" fillId="0" borderId="50" xfId="0" applyNumberFormat="1" applyBorder="1" applyAlignment="1">
      <alignment horizontal="center" vertical="center" wrapText="1"/>
    </xf>
    <xf numFmtId="3" fontId="34" fillId="0" borderId="29" xfId="0" applyNumberFormat="1" applyFont="1" applyBorder="1" applyAlignment="1">
      <alignment horizontal="center" vertical="center" wrapText="1"/>
    </xf>
    <xf numFmtId="3" fontId="34" fillId="0" borderId="43" xfId="0" applyNumberFormat="1" applyFont="1" applyBorder="1" applyAlignment="1">
      <alignment horizontal="center" vertical="center" wrapText="1"/>
    </xf>
    <xf numFmtId="3" fontId="34" fillId="0" borderId="26" xfId="0" applyNumberFormat="1" applyFont="1" applyBorder="1" applyAlignment="1">
      <alignment horizontal="center" vertical="center" wrapText="1"/>
    </xf>
    <xf numFmtId="3" fontId="2" fillId="0" borderId="46" xfId="0" applyNumberFormat="1" applyFont="1" applyBorder="1" applyAlignment="1">
      <alignment horizontal="center" vertical="center"/>
    </xf>
    <xf numFmtId="3" fontId="2" fillId="0" borderId="47" xfId="0" applyNumberFormat="1" applyFont="1" applyBorder="1" applyAlignment="1">
      <alignment horizontal="center" vertical="center"/>
    </xf>
    <xf numFmtId="3" fontId="2" fillId="0" borderId="50" xfId="0" applyNumberFormat="1" applyFont="1" applyBorder="1" applyAlignment="1">
      <alignment horizontal="center" vertical="center" wrapText="1"/>
    </xf>
    <xf numFmtId="3" fontId="2" fillId="0" borderId="29" xfId="0" applyNumberFormat="1" applyFont="1" applyBorder="1" applyAlignment="1">
      <alignment horizontal="center" vertical="center" wrapText="1"/>
    </xf>
    <xf numFmtId="166" fontId="38" fillId="6" borderId="43" xfId="4" applyNumberFormat="1" applyFont="1" applyFill="1" applyBorder="1" applyAlignment="1">
      <alignment horizontal="center" vertical="center" wrapText="1"/>
    </xf>
    <xf numFmtId="166" fontId="38" fillId="6" borderId="26" xfId="4" applyNumberFormat="1" applyFont="1" applyFill="1" applyBorder="1" applyAlignment="1">
      <alignment horizontal="center" vertical="center" wrapText="1"/>
    </xf>
    <xf numFmtId="166" fontId="22" fillId="0" borderId="54" xfId="0" applyNumberFormat="1" applyFont="1" applyBorder="1" applyAlignment="1">
      <alignment horizontal="center" vertical="center" wrapText="1"/>
    </xf>
    <xf numFmtId="166" fontId="22" fillId="0" borderId="55" xfId="0" applyNumberFormat="1" applyFont="1" applyBorder="1" applyAlignment="1">
      <alignment horizontal="center" vertical="center" wrapText="1"/>
    </xf>
    <xf numFmtId="0" fontId="34" fillId="0" borderId="57" xfId="0" applyFont="1" applyBorder="1" applyAlignment="1">
      <alignment horizontal="center" vertical="center" wrapText="1"/>
    </xf>
    <xf numFmtId="0" fontId="34" fillId="0" borderId="32" xfId="0" applyFont="1" applyBorder="1" applyAlignment="1">
      <alignment horizontal="center" vertical="center" wrapText="1"/>
    </xf>
    <xf numFmtId="171" fontId="0" fillId="0" borderId="57" xfId="0" applyNumberFormat="1" applyBorder="1" applyAlignment="1">
      <alignment horizontal="center" vertical="center" wrapText="1"/>
    </xf>
    <xf numFmtId="171" fontId="0" fillId="0" borderId="32" xfId="0" applyNumberFormat="1" applyBorder="1" applyAlignment="1">
      <alignment horizontal="center" vertical="center" wrapText="1"/>
    </xf>
    <xf numFmtId="9" fontId="3" fillId="10" borderId="57" xfId="1" applyFont="1" applyFill="1" applyBorder="1" applyAlignment="1">
      <alignment horizontal="center" vertical="center" wrapText="1"/>
    </xf>
    <xf numFmtId="9" fontId="3" fillId="10" borderId="32" xfId="1" applyFont="1" applyFill="1" applyBorder="1" applyAlignment="1">
      <alignment horizontal="center" vertical="center" wrapText="1"/>
    </xf>
    <xf numFmtId="166" fontId="1" fillId="10" borderId="43" xfId="0" applyNumberFormat="1" applyFont="1" applyFill="1" applyBorder="1" applyAlignment="1">
      <alignment horizontal="center" vertical="center" wrapText="1"/>
    </xf>
    <xf numFmtId="170" fontId="5" fillId="10" borderId="43" xfId="3" applyNumberFormat="1" applyFont="1" applyFill="1" applyBorder="1" applyAlignment="1">
      <alignment horizontal="center" vertical="center" wrapText="1"/>
    </xf>
    <xf numFmtId="170" fontId="5" fillId="10" borderId="26" xfId="3" applyNumberFormat="1" applyFont="1" applyFill="1" applyBorder="1" applyAlignment="1">
      <alignment horizontal="center" vertical="center" wrapText="1"/>
    </xf>
    <xf numFmtId="10" fontId="0" fillId="12" borderId="43" xfId="0" applyNumberFormat="1" applyFill="1" applyBorder="1" applyAlignment="1">
      <alignment horizontal="center" vertical="center" wrapText="1"/>
    </xf>
    <xf numFmtId="164" fontId="3" fillId="10" borderId="43" xfId="1" applyNumberFormat="1" applyFont="1" applyFill="1" applyBorder="1" applyAlignment="1">
      <alignment horizontal="center" vertical="center" wrapText="1"/>
    </xf>
    <xf numFmtId="164" fontId="3" fillId="10" borderId="26" xfId="1" applyNumberFormat="1" applyFont="1" applyFill="1" applyBorder="1" applyAlignment="1">
      <alignment horizontal="center" vertical="center" wrapText="1"/>
    </xf>
    <xf numFmtId="0" fontId="0" fillId="0" borderId="43" xfId="0" applyBorder="1" applyAlignment="1">
      <alignment horizontal="center" vertical="center" wrapText="1"/>
    </xf>
    <xf numFmtId="164" fontId="0" fillId="0" borderId="57" xfId="1" applyNumberFormat="1" applyFont="1" applyBorder="1" applyAlignment="1">
      <alignment horizontal="center" vertical="center" wrapText="1"/>
    </xf>
    <xf numFmtId="164" fontId="0" fillId="0" borderId="32" xfId="1" applyNumberFormat="1" applyFont="1" applyBorder="1" applyAlignment="1">
      <alignment horizontal="center" vertical="center" wrapText="1"/>
    </xf>
    <xf numFmtId="9" fontId="3" fillId="10" borderId="43" xfId="1" applyFont="1" applyFill="1" applyBorder="1" applyAlignment="1">
      <alignment horizontal="center" vertical="center" wrapText="1"/>
    </xf>
    <xf numFmtId="9" fontId="3" fillId="10" borderId="26" xfId="1" applyFont="1" applyFill="1" applyBorder="1" applyAlignment="1">
      <alignment horizontal="center" vertical="center" wrapText="1"/>
    </xf>
    <xf numFmtId="0" fontId="1" fillId="0" borderId="43" xfId="0" applyFont="1" applyBorder="1" applyAlignment="1">
      <alignment horizontal="center" vertical="center" wrapText="1"/>
    </xf>
    <xf numFmtId="0" fontId="2" fillId="0" borderId="26" xfId="0" applyFont="1" applyBorder="1" applyAlignment="1">
      <alignment horizontal="center" vertical="center" wrapText="1"/>
    </xf>
    <xf numFmtId="10" fontId="0" fillId="0" borderId="43" xfId="0" applyNumberFormat="1" applyBorder="1" applyAlignment="1">
      <alignment horizontal="center" vertical="center" wrapText="1"/>
    </xf>
    <xf numFmtId="164" fontId="0" fillId="9" borderId="43" xfId="0" applyNumberFormat="1" applyFill="1" applyBorder="1" applyAlignment="1">
      <alignment horizontal="center" vertical="center" wrapText="1"/>
    </xf>
    <xf numFmtId="164" fontId="0" fillId="9" borderId="26" xfId="0" applyNumberFormat="1" applyFill="1" applyBorder="1" applyAlignment="1">
      <alignment horizontal="center" vertical="center" wrapText="1"/>
    </xf>
    <xf numFmtId="9" fontId="2" fillId="0" borderId="43" xfId="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43" xfId="1" applyNumberFormat="1" applyFont="1" applyFill="1" applyBorder="1" applyAlignment="1">
      <alignment horizontal="center" vertical="center" wrapText="1"/>
    </xf>
    <xf numFmtId="164" fontId="2" fillId="0" borderId="26" xfId="1" applyNumberFormat="1" applyFont="1" applyFill="1" applyBorder="1" applyAlignment="1">
      <alignment horizontal="center" vertical="center" wrapText="1"/>
    </xf>
    <xf numFmtId="168" fontId="0" fillId="9" borderId="43" xfId="0" quotePrefix="1" applyNumberFormat="1" applyFill="1" applyBorder="1" applyAlignment="1">
      <alignment horizontal="center" vertical="center" wrapText="1"/>
    </xf>
    <xf numFmtId="168" fontId="0" fillId="9" borderId="26" xfId="0" quotePrefix="1" applyNumberFormat="1" applyFill="1" applyBorder="1" applyAlignment="1">
      <alignment horizontal="center" vertical="center" wrapText="1"/>
    </xf>
    <xf numFmtId="164" fontId="3" fillId="10" borderId="57" xfId="1" applyNumberFormat="1" applyFont="1" applyFill="1" applyBorder="1" applyAlignment="1">
      <alignment horizontal="center" vertical="center" wrapText="1"/>
    </xf>
    <xf numFmtId="164" fontId="3" fillId="10" borderId="32" xfId="1" applyNumberFormat="1" applyFont="1" applyFill="1" applyBorder="1" applyAlignment="1">
      <alignment horizontal="center" vertical="center" wrapText="1"/>
    </xf>
    <xf numFmtId="10" fontId="0" fillId="12" borderId="57" xfId="0" applyNumberForma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38" xfId="0" applyFont="1" applyFill="1" applyBorder="1" applyAlignment="1">
      <alignment horizontal="left" vertical="center" wrapText="1"/>
    </xf>
    <xf numFmtId="165" fontId="2" fillId="0" borderId="54" xfId="0" applyNumberFormat="1" applyFont="1" applyBorder="1" applyAlignment="1">
      <alignment horizontal="center" vertical="center" wrapText="1"/>
    </xf>
    <xf numFmtId="0" fontId="2" fillId="0" borderId="55" xfId="0" applyFont="1" applyBorder="1" applyAlignment="1">
      <alignment horizontal="center" vertical="center" wrapText="1"/>
    </xf>
    <xf numFmtId="3" fontId="2" fillId="0" borderId="57" xfId="0" applyNumberFormat="1" applyFont="1" applyBorder="1" applyAlignment="1">
      <alignment horizontal="center" vertical="center" wrapText="1"/>
    </xf>
    <xf numFmtId="3" fontId="2" fillId="0" borderId="32" xfId="0" applyNumberFormat="1" applyFont="1" applyBorder="1" applyAlignment="1">
      <alignment horizontal="center" vertical="center" wrapText="1"/>
    </xf>
    <xf numFmtId="165" fontId="2" fillId="0" borderId="43" xfId="0" applyNumberFormat="1" applyFont="1" applyBorder="1" applyAlignment="1">
      <alignment horizontal="left" vertical="center" wrapText="1"/>
    </xf>
    <xf numFmtId="165" fontId="2" fillId="0" borderId="26" xfId="0" applyNumberFormat="1" applyFont="1" applyBorder="1" applyAlignment="1">
      <alignment horizontal="left" vertical="center" wrapText="1"/>
    </xf>
    <xf numFmtId="165" fontId="2" fillId="0" borderId="43" xfId="0" applyNumberFormat="1" applyFont="1" applyBorder="1" applyAlignment="1">
      <alignment horizontal="center" vertical="center" wrapText="1"/>
    </xf>
    <xf numFmtId="165" fontId="2" fillId="0" borderId="26" xfId="0" applyNumberFormat="1" applyFont="1" applyBorder="1" applyAlignment="1">
      <alignment horizontal="center" vertical="center" wrapText="1"/>
    </xf>
    <xf numFmtId="165" fontId="2" fillId="0" borderId="57" xfId="0" applyNumberFormat="1" applyFont="1" applyBorder="1" applyAlignment="1">
      <alignment horizontal="left" vertical="center" wrapText="1"/>
    </xf>
    <xf numFmtId="165" fontId="2" fillId="0" borderId="32" xfId="0" applyNumberFormat="1" applyFont="1" applyBorder="1" applyAlignment="1">
      <alignment horizontal="left" vertical="center" wrapText="1"/>
    </xf>
    <xf numFmtId="10" fontId="37" fillId="12" borderId="57" xfId="0" applyNumberFormat="1" applyFont="1" applyFill="1" applyBorder="1" applyAlignment="1">
      <alignment horizontal="center" vertical="center" wrapText="1"/>
    </xf>
    <xf numFmtId="166" fontId="37" fillId="12" borderId="32" xfId="0" applyNumberFormat="1" applyFont="1" applyFill="1" applyBorder="1" applyAlignment="1">
      <alignment horizontal="center" vertical="center" wrapText="1"/>
    </xf>
    <xf numFmtId="0" fontId="0" fillId="3" borderId="30" xfId="0" applyFill="1" applyBorder="1" applyAlignment="1">
      <alignment horizontal="left" vertical="center" wrapText="1"/>
    </xf>
    <xf numFmtId="0" fontId="0" fillId="3" borderId="16" xfId="0" applyFill="1" applyBorder="1" applyAlignment="1">
      <alignment horizontal="left" vertical="center" wrapText="1"/>
    </xf>
    <xf numFmtId="10" fontId="0" fillId="0" borderId="43" xfId="0" applyNumberFormat="1" applyFont="1" applyFill="1" applyBorder="1" applyAlignment="1">
      <alignment horizontal="center" vertical="center" wrapText="1"/>
    </xf>
    <xf numFmtId="10" fontId="0" fillId="6" borderId="57" xfId="0" applyNumberFormat="1"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32" xfId="0" applyFont="1" applyFill="1" applyBorder="1" applyAlignment="1">
      <alignment horizontal="center" vertical="center" wrapText="1"/>
    </xf>
    <xf numFmtId="166" fontId="1" fillId="0" borderId="57" xfId="0" applyNumberFormat="1" applyFont="1" applyBorder="1" applyAlignment="1">
      <alignment horizontal="center" vertical="center" wrapText="1"/>
    </xf>
    <xf numFmtId="166" fontId="2" fillId="0" borderId="32" xfId="0" applyNumberFormat="1" applyFont="1" applyBorder="1" applyAlignment="1">
      <alignment horizontal="center" vertical="center" wrapText="1"/>
    </xf>
  </cellXfs>
  <cellStyles count="5">
    <cellStyle name="Comma [0]" xfId="3" builtinId="6"/>
    <cellStyle name="Comma [0] 2" xfId="2" xr:uid="{00000000-0005-0000-0000-000000000000}"/>
    <cellStyle name="Normal" xfId="0" builtinId="0"/>
    <cellStyle name="Percent" xfId="1" builtinId="5"/>
    <cellStyle name="常规 2" xfId="4" xr:uid="{19D119D7-EEF0-46AE-B7B4-ED72F7613556}"/>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dox.prod.oami.eu/Users/KONDAMA/AppData/Local/Temp/(For%20Data%20Collection)TM5%20Common%20statistical%20indicator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marks"/>
      <sheetName val="Annual Report"/>
      <sheetName val="Volumes 7_2_2022"/>
    </sheetNames>
    <sheetDataSet>
      <sheetData sheetId="0" refreshError="1"/>
      <sheetData sheetId="1" refreshError="1">
        <row r="4">
          <cell r="D4" t="str">
            <v>489 498</v>
          </cell>
        </row>
        <row r="6">
          <cell r="D6" t="str">
            <v>165 922</v>
          </cell>
        </row>
        <row r="7">
          <cell r="D7">
            <v>99.96</v>
          </cell>
        </row>
        <row r="13">
          <cell r="D13">
            <v>2.4900000000000002</v>
          </cell>
        </row>
        <row r="16">
          <cell r="D16" t="str">
            <v>31 976</v>
          </cell>
        </row>
        <row r="20">
          <cell r="D20">
            <v>2.37</v>
          </cell>
        </row>
        <row r="21">
          <cell r="D21" t="str">
            <v>75 640</v>
          </cell>
        </row>
        <row r="25">
          <cell r="D25">
            <v>180613</v>
          </cell>
        </row>
        <row r="29">
          <cell r="D29">
            <v>51.68</v>
          </cell>
        </row>
        <row r="31">
          <cell r="D31">
            <v>63.92</v>
          </cell>
        </row>
        <row r="36">
          <cell r="D36" t="str">
            <v>20 130</v>
          </cell>
        </row>
        <row r="37">
          <cell r="D37">
            <v>0.99719999999999998</v>
          </cell>
        </row>
        <row r="38">
          <cell r="D38">
            <v>6470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6"/>
  <sheetViews>
    <sheetView tabSelected="1" zoomScale="80" zoomScaleNormal="80" zoomScaleSheetLayoutView="72" workbookViewId="0">
      <pane ySplit="1" topLeftCell="A2" activePane="bottomLeft" state="frozen"/>
      <selection pane="bottomLeft" activeCell="M5" sqref="M5:M6"/>
    </sheetView>
  </sheetViews>
  <sheetFormatPr defaultColWidth="9.1796875" defaultRowHeight="15.5"/>
  <cols>
    <col min="1" max="1" width="4.7265625" style="1" customWidth="1"/>
    <col min="2" max="2" width="23.54296875" style="45" customWidth="1"/>
    <col min="3" max="4" width="14.7265625" style="28" customWidth="1"/>
    <col min="5" max="5" width="12.453125" style="46" customWidth="1"/>
    <col min="6" max="6" width="11.1796875" style="46" customWidth="1"/>
    <col min="7" max="7" width="23.7265625" style="47" customWidth="1"/>
    <col min="8" max="8" width="17.54296875" style="85" customWidth="1"/>
    <col min="9" max="9" width="14.26953125" style="85" customWidth="1"/>
    <col min="10" max="10" width="23.7265625" style="47" customWidth="1"/>
    <col min="11" max="11" width="17.54296875" style="94" customWidth="1"/>
    <col min="12" max="12" width="10.7265625" style="94" customWidth="1"/>
    <col min="13" max="13" width="23.7265625" style="47" customWidth="1"/>
    <col min="14" max="14" width="17.81640625" style="47" customWidth="1"/>
    <col min="15" max="15" width="13.26953125" style="47" customWidth="1"/>
    <col min="16" max="16" width="23.7265625" style="80" customWidth="1"/>
    <col min="17" max="18" width="10.7265625" style="47" customWidth="1"/>
    <col min="19" max="19" width="23.7265625" style="47" customWidth="1"/>
    <col min="20" max="31" width="9.1796875" style="24"/>
    <col min="32" max="32" width="9.1796875" style="25"/>
    <col min="33" max="16384" width="9.1796875" style="21"/>
  </cols>
  <sheetData>
    <row r="1" spans="1:32" ht="33" customHeight="1" thickTop="1" thickBot="1">
      <c r="A1" s="57" t="s">
        <v>19</v>
      </c>
      <c r="B1" s="2" t="s">
        <v>15</v>
      </c>
      <c r="C1" s="360" t="s">
        <v>36</v>
      </c>
      <c r="D1" s="361"/>
      <c r="E1" s="236" t="s">
        <v>33</v>
      </c>
      <c r="F1" s="237"/>
      <c r="G1" s="48" t="s">
        <v>51</v>
      </c>
      <c r="H1" s="378" t="s">
        <v>32</v>
      </c>
      <c r="I1" s="379"/>
      <c r="J1" s="48" t="s">
        <v>52</v>
      </c>
      <c r="K1" s="380" t="s">
        <v>59</v>
      </c>
      <c r="L1" s="381"/>
      <c r="M1" s="48" t="s">
        <v>60</v>
      </c>
      <c r="N1" s="236" t="s">
        <v>71</v>
      </c>
      <c r="O1" s="237"/>
      <c r="P1" s="48" t="s">
        <v>72</v>
      </c>
      <c r="Q1" s="236" t="s">
        <v>34</v>
      </c>
      <c r="R1" s="237"/>
      <c r="S1" s="48" t="s">
        <v>50</v>
      </c>
      <c r="T1" s="22"/>
      <c r="U1" s="22"/>
      <c r="V1" s="22"/>
      <c r="W1" s="22"/>
      <c r="X1" s="22"/>
      <c r="Y1" s="22"/>
      <c r="Z1" s="22"/>
      <c r="AA1" s="22"/>
      <c r="AB1" s="22"/>
      <c r="AC1" s="22"/>
      <c r="AD1" s="22"/>
      <c r="AE1" s="22"/>
      <c r="AF1" s="23"/>
    </row>
    <row r="2" spans="1:32" ht="236.25" customHeight="1">
      <c r="A2" s="18">
        <v>1</v>
      </c>
      <c r="B2" s="104" t="s">
        <v>73</v>
      </c>
      <c r="C2" s="358" t="s">
        <v>53</v>
      </c>
      <c r="D2" s="359"/>
      <c r="E2" s="314" t="s">
        <v>123</v>
      </c>
      <c r="F2" s="315"/>
      <c r="G2" s="114"/>
      <c r="H2" s="376" t="s">
        <v>136</v>
      </c>
      <c r="I2" s="377"/>
      <c r="J2" s="134" t="s">
        <v>137</v>
      </c>
      <c r="K2" s="390" t="str">
        <f>'[1]Annual Report'!D6 &amp; " ( " &amp;'[1]Annual Report'!D4 &amp; " classes )"</f>
        <v>165 922 ( 489 498 classes )</v>
      </c>
      <c r="L2" s="391"/>
      <c r="M2" s="95"/>
      <c r="N2" s="384" t="s">
        <v>212</v>
      </c>
      <c r="O2" s="385"/>
      <c r="P2" s="60"/>
      <c r="Q2" s="238" t="s">
        <v>226</v>
      </c>
      <c r="R2" s="239"/>
      <c r="S2" s="162"/>
    </row>
    <row r="3" spans="1:32" ht="71.25" customHeight="1">
      <c r="A3" s="11">
        <v>2</v>
      </c>
      <c r="B3" s="105" t="s">
        <v>74</v>
      </c>
      <c r="C3" s="273" t="s">
        <v>6</v>
      </c>
      <c r="D3" s="274"/>
      <c r="E3" s="306" t="s">
        <v>124</v>
      </c>
      <c r="F3" s="307"/>
      <c r="G3" s="157"/>
      <c r="H3" s="258" t="s">
        <v>138</v>
      </c>
      <c r="I3" s="259"/>
      <c r="J3" s="134" t="s">
        <v>139</v>
      </c>
      <c r="K3" s="260" t="str">
        <f>'[1]Annual Report'!D16 &amp; " ( " &amp;'[1]Annual Report'!D21 &amp; " classes)"</f>
        <v>31 976 ( 75 640 classes)</v>
      </c>
      <c r="L3" s="261"/>
      <c r="M3" s="95"/>
      <c r="N3" s="386" t="s">
        <v>213</v>
      </c>
      <c r="O3" s="387"/>
      <c r="P3" s="60"/>
      <c r="Q3" s="216" t="s">
        <v>227</v>
      </c>
      <c r="R3" s="240"/>
      <c r="S3" s="162"/>
    </row>
    <row r="4" spans="1:32" ht="59.25" customHeight="1">
      <c r="A4" s="20">
        <v>3</v>
      </c>
      <c r="B4" s="106" t="s">
        <v>75</v>
      </c>
      <c r="C4" s="273" t="s">
        <v>16</v>
      </c>
      <c r="D4" s="274"/>
      <c r="E4" s="316">
        <v>133009</v>
      </c>
      <c r="F4" s="317"/>
      <c r="G4" s="49"/>
      <c r="H4" s="382" t="s">
        <v>293</v>
      </c>
      <c r="I4" s="383"/>
      <c r="J4" s="135" t="s">
        <v>140</v>
      </c>
      <c r="K4" s="260">
        <v>109696</v>
      </c>
      <c r="L4" s="261"/>
      <c r="M4" s="49"/>
      <c r="N4" s="270" t="s">
        <v>214</v>
      </c>
      <c r="O4" s="375"/>
      <c r="P4" s="61"/>
      <c r="Q4" s="216" t="s">
        <v>228</v>
      </c>
      <c r="R4" s="240"/>
      <c r="S4" s="162"/>
    </row>
    <row r="5" spans="1:32" ht="36" customHeight="1">
      <c r="A5" s="339">
        <v>4</v>
      </c>
      <c r="B5" s="356" t="s">
        <v>76</v>
      </c>
      <c r="C5" s="342" t="s">
        <v>35</v>
      </c>
      <c r="D5" s="19" t="s">
        <v>39</v>
      </c>
      <c r="E5" s="354">
        <v>51622</v>
      </c>
      <c r="F5" s="115">
        <v>31549</v>
      </c>
      <c r="G5" s="362"/>
      <c r="H5" s="371">
        <f>SUM(I5:I6)</f>
        <v>30120</v>
      </c>
      <c r="I5" s="200">
        <v>14736</v>
      </c>
      <c r="J5" s="165" t="s">
        <v>149</v>
      </c>
      <c r="K5" s="388">
        <v>88202</v>
      </c>
      <c r="L5" s="179">
        <v>64984</v>
      </c>
      <c r="M5" s="288"/>
      <c r="N5" s="373">
        <v>257832</v>
      </c>
      <c r="O5" s="182">
        <v>195230</v>
      </c>
      <c r="P5" s="279" t="s">
        <v>122</v>
      </c>
      <c r="Q5" s="241" t="s">
        <v>229</v>
      </c>
      <c r="R5" s="187" t="s">
        <v>235</v>
      </c>
      <c r="S5" s="232"/>
    </row>
    <row r="6" spans="1:32" ht="36" customHeight="1">
      <c r="A6" s="339"/>
      <c r="B6" s="357"/>
      <c r="C6" s="342"/>
      <c r="D6" s="19" t="s">
        <v>38</v>
      </c>
      <c r="E6" s="355"/>
      <c r="F6" s="115">
        <v>20073</v>
      </c>
      <c r="G6" s="363"/>
      <c r="H6" s="372"/>
      <c r="I6" s="200">
        <v>15384</v>
      </c>
      <c r="J6" s="136" t="s">
        <v>141</v>
      </c>
      <c r="K6" s="389"/>
      <c r="L6" s="179">
        <v>23222</v>
      </c>
      <c r="M6" s="289"/>
      <c r="N6" s="374"/>
      <c r="O6" s="182">
        <v>62602</v>
      </c>
      <c r="P6" s="280"/>
      <c r="Q6" s="231"/>
      <c r="R6" s="188" t="s">
        <v>236</v>
      </c>
      <c r="S6" s="232"/>
    </row>
    <row r="7" spans="1:32" ht="36" customHeight="1">
      <c r="A7" s="339">
        <v>5</v>
      </c>
      <c r="B7" s="340" t="s">
        <v>77</v>
      </c>
      <c r="C7" s="342" t="s">
        <v>37</v>
      </c>
      <c r="D7" s="19" t="s">
        <v>39</v>
      </c>
      <c r="E7" s="354">
        <v>133009</v>
      </c>
      <c r="F7" s="115">
        <v>132988</v>
      </c>
      <c r="G7" s="157"/>
      <c r="H7" s="371">
        <f>SUM(I7:I8)</f>
        <v>907</v>
      </c>
      <c r="I7" s="200">
        <v>478</v>
      </c>
      <c r="J7" s="136" t="s">
        <v>143</v>
      </c>
      <c r="K7" s="388">
        <v>2848</v>
      </c>
      <c r="L7" s="179">
        <v>1049</v>
      </c>
      <c r="M7" s="288"/>
      <c r="N7" s="373">
        <v>30393</v>
      </c>
      <c r="O7" s="182">
        <v>26209</v>
      </c>
      <c r="P7" s="279" t="s">
        <v>122</v>
      </c>
      <c r="Q7" s="230" t="s">
        <v>230</v>
      </c>
      <c r="R7" s="187" t="s">
        <v>237</v>
      </c>
      <c r="S7" s="232"/>
    </row>
    <row r="8" spans="1:32" ht="36" customHeight="1">
      <c r="A8" s="339"/>
      <c r="B8" s="341"/>
      <c r="C8" s="342"/>
      <c r="D8" s="19" t="s">
        <v>38</v>
      </c>
      <c r="E8" s="355"/>
      <c r="F8" s="115">
        <v>21</v>
      </c>
      <c r="G8" s="157"/>
      <c r="H8" s="372"/>
      <c r="I8" s="200">
        <v>429</v>
      </c>
      <c r="J8" s="136" t="s">
        <v>144</v>
      </c>
      <c r="K8" s="389"/>
      <c r="L8" s="179">
        <v>1799</v>
      </c>
      <c r="M8" s="289"/>
      <c r="N8" s="374"/>
      <c r="O8" s="182">
        <v>4184</v>
      </c>
      <c r="P8" s="280"/>
      <c r="Q8" s="231"/>
      <c r="R8" s="187" t="s">
        <v>238</v>
      </c>
      <c r="S8" s="232"/>
    </row>
    <row r="9" spans="1:32" ht="36" customHeight="1">
      <c r="A9" s="339">
        <v>6</v>
      </c>
      <c r="B9" s="337" t="s">
        <v>78</v>
      </c>
      <c r="C9" s="342" t="s">
        <v>40</v>
      </c>
      <c r="D9" s="19" t="s">
        <v>39</v>
      </c>
      <c r="E9" s="354">
        <v>3741</v>
      </c>
      <c r="F9" s="115">
        <v>2599</v>
      </c>
      <c r="G9" s="362"/>
      <c r="H9" s="371">
        <f>SUM(I9:I10)</f>
        <v>255701</v>
      </c>
      <c r="I9" s="200">
        <v>255685</v>
      </c>
      <c r="J9" s="136" t="s">
        <v>145</v>
      </c>
      <c r="K9" s="388">
        <v>2355</v>
      </c>
      <c r="L9" s="179">
        <v>1317</v>
      </c>
      <c r="M9" s="288"/>
      <c r="N9" s="373">
        <v>18332</v>
      </c>
      <c r="O9" s="182">
        <v>16204</v>
      </c>
      <c r="P9" s="279" t="s">
        <v>122</v>
      </c>
      <c r="Q9" s="230" t="s">
        <v>231</v>
      </c>
      <c r="R9" s="187" t="s">
        <v>239</v>
      </c>
      <c r="S9" s="232"/>
    </row>
    <row r="10" spans="1:32" ht="36" customHeight="1">
      <c r="A10" s="339"/>
      <c r="B10" s="338"/>
      <c r="C10" s="342"/>
      <c r="D10" s="19" t="s">
        <v>38</v>
      </c>
      <c r="E10" s="355"/>
      <c r="F10" s="115">
        <v>1142</v>
      </c>
      <c r="G10" s="363"/>
      <c r="H10" s="372"/>
      <c r="I10" s="200">
        <v>16</v>
      </c>
      <c r="J10" s="136" t="s">
        <v>146</v>
      </c>
      <c r="K10" s="389"/>
      <c r="L10" s="179">
        <v>1038</v>
      </c>
      <c r="M10" s="289"/>
      <c r="N10" s="374"/>
      <c r="O10" s="182">
        <v>2128</v>
      </c>
      <c r="P10" s="280"/>
      <c r="Q10" s="231"/>
      <c r="R10" s="187" t="s">
        <v>240</v>
      </c>
      <c r="S10" s="232"/>
    </row>
    <row r="11" spans="1:32" ht="36" customHeight="1">
      <c r="A11" s="339">
        <v>7</v>
      </c>
      <c r="B11" s="340" t="s">
        <v>79</v>
      </c>
      <c r="C11" s="342" t="s">
        <v>41</v>
      </c>
      <c r="D11" s="19" t="s">
        <v>39</v>
      </c>
      <c r="E11" s="354">
        <v>8227</v>
      </c>
      <c r="F11" s="115">
        <v>1461</v>
      </c>
      <c r="G11" s="362"/>
      <c r="H11" s="371">
        <v>7273</v>
      </c>
      <c r="I11" s="200">
        <v>1517</v>
      </c>
      <c r="J11" s="175" t="s">
        <v>147</v>
      </c>
      <c r="K11" s="388">
        <v>109701</v>
      </c>
      <c r="L11" s="179">
        <v>100945</v>
      </c>
      <c r="M11" s="288"/>
      <c r="N11" s="373">
        <v>61134</v>
      </c>
      <c r="O11" s="182">
        <v>32174</v>
      </c>
      <c r="P11" s="279" t="s">
        <v>122</v>
      </c>
      <c r="Q11" s="230" t="s">
        <v>232</v>
      </c>
      <c r="R11" s="187" t="s">
        <v>241</v>
      </c>
      <c r="S11" s="232"/>
    </row>
    <row r="12" spans="1:32" ht="36" customHeight="1">
      <c r="A12" s="339"/>
      <c r="B12" s="341"/>
      <c r="C12" s="342"/>
      <c r="D12" s="19" t="s">
        <v>38</v>
      </c>
      <c r="E12" s="355"/>
      <c r="F12" s="115">
        <v>6766</v>
      </c>
      <c r="G12" s="363"/>
      <c r="H12" s="372"/>
      <c r="I12" s="200">
        <v>5756</v>
      </c>
      <c r="J12" s="136" t="s">
        <v>148</v>
      </c>
      <c r="K12" s="389"/>
      <c r="L12" s="179">
        <v>8756</v>
      </c>
      <c r="M12" s="289"/>
      <c r="N12" s="374"/>
      <c r="O12" s="182">
        <v>28960</v>
      </c>
      <c r="P12" s="280"/>
      <c r="Q12" s="231"/>
      <c r="R12" s="187" t="s">
        <v>242</v>
      </c>
      <c r="S12" s="232"/>
    </row>
    <row r="13" spans="1:32" ht="36" customHeight="1">
      <c r="A13" s="339">
        <v>8</v>
      </c>
      <c r="B13" s="337" t="s">
        <v>80</v>
      </c>
      <c r="C13" s="342" t="s">
        <v>42</v>
      </c>
      <c r="D13" s="19" t="s">
        <v>39</v>
      </c>
      <c r="E13" s="354">
        <v>20255</v>
      </c>
      <c r="F13" s="115">
        <v>18016</v>
      </c>
      <c r="G13" s="362"/>
      <c r="H13" s="371">
        <f>SUM(I13:I14)</f>
        <v>2263</v>
      </c>
      <c r="I13" s="200">
        <v>1651</v>
      </c>
      <c r="J13" s="136" t="s">
        <v>150</v>
      </c>
      <c r="K13" s="388">
        <v>34374</v>
      </c>
      <c r="L13" s="179">
        <v>32476</v>
      </c>
      <c r="M13" s="288"/>
      <c r="N13" s="281"/>
      <c r="O13" s="174"/>
      <c r="P13" s="279"/>
      <c r="Q13" s="230" t="s">
        <v>233</v>
      </c>
      <c r="R13" s="187" t="s">
        <v>243</v>
      </c>
      <c r="S13" s="232"/>
    </row>
    <row r="14" spans="1:32" ht="36" customHeight="1">
      <c r="A14" s="339"/>
      <c r="B14" s="338"/>
      <c r="C14" s="342"/>
      <c r="D14" s="19" t="s">
        <v>38</v>
      </c>
      <c r="E14" s="355"/>
      <c r="F14" s="115">
        <v>2239</v>
      </c>
      <c r="G14" s="363"/>
      <c r="H14" s="372"/>
      <c r="I14" s="200">
        <v>612</v>
      </c>
      <c r="J14" s="136" t="s">
        <v>148</v>
      </c>
      <c r="K14" s="389"/>
      <c r="L14" s="179">
        <v>1898</v>
      </c>
      <c r="M14" s="289"/>
      <c r="N14" s="282"/>
      <c r="O14" s="174"/>
      <c r="P14" s="280"/>
      <c r="Q14" s="231"/>
      <c r="R14" s="187" t="s">
        <v>244</v>
      </c>
      <c r="S14" s="232"/>
    </row>
    <row r="15" spans="1:32" ht="36" customHeight="1">
      <c r="A15" s="339">
        <v>9</v>
      </c>
      <c r="B15" s="340" t="s">
        <v>81</v>
      </c>
      <c r="C15" s="342" t="s">
        <v>43</v>
      </c>
      <c r="D15" s="19" t="s">
        <v>39</v>
      </c>
      <c r="E15" s="354">
        <v>10302</v>
      </c>
      <c r="F15" s="115">
        <v>5153</v>
      </c>
      <c r="G15" s="362"/>
      <c r="H15" s="371">
        <f>SUM(I15:I16)</f>
        <v>2100</v>
      </c>
      <c r="I15" s="200">
        <v>1002</v>
      </c>
      <c r="J15" s="165" t="s">
        <v>151</v>
      </c>
      <c r="K15" s="388">
        <v>20104</v>
      </c>
      <c r="L15" s="179">
        <v>11695</v>
      </c>
      <c r="M15" s="288"/>
      <c r="N15" s="373">
        <v>65951</v>
      </c>
      <c r="O15" s="182">
        <v>55589</v>
      </c>
      <c r="P15" s="279" t="s">
        <v>122</v>
      </c>
      <c r="Q15" s="230" t="s">
        <v>234</v>
      </c>
      <c r="R15" s="187" t="s">
        <v>234</v>
      </c>
      <c r="S15" s="232"/>
    </row>
    <row r="16" spans="1:32" ht="36" customHeight="1">
      <c r="A16" s="339"/>
      <c r="B16" s="341"/>
      <c r="C16" s="342"/>
      <c r="D16" s="19" t="s">
        <v>38</v>
      </c>
      <c r="E16" s="355"/>
      <c r="F16" s="115">
        <v>5149</v>
      </c>
      <c r="G16" s="363"/>
      <c r="H16" s="372"/>
      <c r="I16" s="200">
        <v>1098</v>
      </c>
      <c r="J16" s="136" t="s">
        <v>152</v>
      </c>
      <c r="K16" s="389"/>
      <c r="L16" s="179">
        <v>8409</v>
      </c>
      <c r="M16" s="289"/>
      <c r="N16" s="374"/>
      <c r="O16" s="182">
        <v>10362</v>
      </c>
      <c r="P16" s="280"/>
      <c r="Q16" s="231"/>
      <c r="R16" s="189" t="s">
        <v>234</v>
      </c>
      <c r="S16" s="232"/>
    </row>
    <row r="17" spans="1:21" ht="25" customHeight="1">
      <c r="A17" s="348">
        <v>10</v>
      </c>
      <c r="B17" s="351" t="s">
        <v>82</v>
      </c>
      <c r="C17" s="345" t="s">
        <v>114</v>
      </c>
      <c r="D17" s="274"/>
      <c r="E17" s="346" t="s">
        <v>125</v>
      </c>
      <c r="F17" s="347"/>
      <c r="G17" s="113"/>
      <c r="H17" s="285" t="s">
        <v>294</v>
      </c>
      <c r="I17" s="253"/>
      <c r="J17" s="136" t="s">
        <v>153</v>
      </c>
      <c r="K17" s="260">
        <v>112213</v>
      </c>
      <c r="L17" s="261"/>
      <c r="M17" s="288"/>
      <c r="N17" s="270">
        <v>6726630</v>
      </c>
      <c r="O17" s="375"/>
      <c r="P17" s="62"/>
      <c r="Q17" s="217">
        <v>501728</v>
      </c>
      <c r="R17" s="235"/>
      <c r="S17" s="190" t="s">
        <v>245</v>
      </c>
    </row>
    <row r="18" spans="1:21" ht="25" customHeight="1">
      <c r="A18" s="349"/>
      <c r="B18" s="352"/>
      <c r="C18" s="273" t="s">
        <v>61</v>
      </c>
      <c r="D18" s="274"/>
      <c r="E18" s="346" t="s">
        <v>125</v>
      </c>
      <c r="F18" s="347"/>
      <c r="G18" s="113"/>
      <c r="H18" s="285" t="s">
        <v>294</v>
      </c>
      <c r="I18" s="253"/>
      <c r="J18" s="136" t="s">
        <v>154</v>
      </c>
      <c r="K18" s="260">
        <v>84853</v>
      </c>
      <c r="L18" s="261"/>
      <c r="M18" s="289"/>
      <c r="N18" s="270">
        <v>537933</v>
      </c>
      <c r="O18" s="375"/>
      <c r="P18" s="62"/>
      <c r="Q18" s="217">
        <v>164840</v>
      </c>
      <c r="R18" s="235"/>
      <c r="S18" s="190" t="s">
        <v>246</v>
      </c>
    </row>
    <row r="19" spans="1:21" ht="25" customHeight="1">
      <c r="A19" s="349"/>
      <c r="B19" s="352"/>
      <c r="C19" s="273" t="s">
        <v>62</v>
      </c>
      <c r="D19" s="274"/>
      <c r="E19" s="343">
        <v>337</v>
      </c>
      <c r="F19" s="344"/>
      <c r="G19" s="113"/>
      <c r="H19" s="283">
        <v>106</v>
      </c>
      <c r="I19" s="284"/>
      <c r="J19" s="136" t="s">
        <v>155</v>
      </c>
      <c r="K19" s="260">
        <v>525</v>
      </c>
      <c r="L19" s="261"/>
      <c r="M19" s="288"/>
      <c r="N19" s="270">
        <v>2463</v>
      </c>
      <c r="O19" s="375"/>
      <c r="P19" s="62"/>
      <c r="Q19" s="217">
        <v>682</v>
      </c>
      <c r="R19" s="235"/>
      <c r="S19" s="190" t="s">
        <v>247</v>
      </c>
    </row>
    <row r="20" spans="1:21" ht="25" customHeight="1">
      <c r="A20" s="349"/>
      <c r="B20" s="352"/>
      <c r="C20" s="273" t="s">
        <v>63</v>
      </c>
      <c r="D20" s="274"/>
      <c r="E20" s="343">
        <v>8</v>
      </c>
      <c r="F20" s="344"/>
      <c r="G20" s="113"/>
      <c r="H20" s="283">
        <v>0</v>
      </c>
      <c r="I20" s="284"/>
      <c r="J20" s="136" t="s">
        <v>156</v>
      </c>
      <c r="K20" s="260">
        <v>36</v>
      </c>
      <c r="L20" s="261"/>
      <c r="M20" s="289"/>
      <c r="N20" s="270">
        <v>759</v>
      </c>
      <c r="O20" s="375"/>
      <c r="P20" s="62"/>
      <c r="Q20" s="217">
        <v>152</v>
      </c>
      <c r="R20" s="235"/>
      <c r="S20" s="190"/>
    </row>
    <row r="21" spans="1:21" ht="25" customHeight="1">
      <c r="A21" s="349"/>
      <c r="B21" s="352"/>
      <c r="C21" s="273" t="s">
        <v>64</v>
      </c>
      <c r="D21" s="274"/>
      <c r="E21" s="343">
        <v>22</v>
      </c>
      <c r="F21" s="344"/>
      <c r="G21" s="113"/>
      <c r="H21" s="283">
        <v>20</v>
      </c>
      <c r="I21" s="284"/>
      <c r="J21" s="136" t="s">
        <v>157</v>
      </c>
      <c r="K21" s="260">
        <v>27</v>
      </c>
      <c r="L21" s="261"/>
      <c r="M21" s="288"/>
      <c r="N21" s="270">
        <v>142</v>
      </c>
      <c r="O21" s="375"/>
      <c r="P21" s="62"/>
      <c r="Q21" s="217">
        <v>54</v>
      </c>
      <c r="R21" s="235"/>
      <c r="S21" s="190" t="s">
        <v>248</v>
      </c>
    </row>
    <row r="22" spans="1:21" ht="25" customHeight="1">
      <c r="A22" s="349"/>
      <c r="B22" s="352"/>
      <c r="C22" s="273" t="s">
        <v>65</v>
      </c>
      <c r="D22" s="274"/>
      <c r="E22" s="343">
        <v>44</v>
      </c>
      <c r="F22" s="344"/>
      <c r="G22" s="113"/>
      <c r="H22" s="285" t="s">
        <v>294</v>
      </c>
      <c r="I22" s="253"/>
      <c r="J22" s="136" t="s">
        <v>158</v>
      </c>
      <c r="K22" s="260">
        <v>77</v>
      </c>
      <c r="L22" s="261"/>
      <c r="M22" s="289"/>
      <c r="N22" s="246" t="s">
        <v>125</v>
      </c>
      <c r="O22" s="247"/>
      <c r="P22" s="62"/>
      <c r="Q22" s="217">
        <v>0</v>
      </c>
      <c r="R22" s="235"/>
      <c r="S22" s="190" t="s">
        <v>249</v>
      </c>
    </row>
    <row r="23" spans="1:21" ht="25" customHeight="1">
      <c r="A23" s="349"/>
      <c r="B23" s="352"/>
      <c r="C23" s="273" t="s">
        <v>66</v>
      </c>
      <c r="D23" s="274"/>
      <c r="E23" s="343">
        <v>0</v>
      </c>
      <c r="F23" s="344"/>
      <c r="G23" s="113"/>
      <c r="H23" s="283">
        <v>4</v>
      </c>
      <c r="I23" s="284"/>
      <c r="J23" s="136" t="s">
        <v>159</v>
      </c>
      <c r="K23" s="260">
        <v>3</v>
      </c>
      <c r="L23" s="261"/>
      <c r="M23" s="288"/>
      <c r="N23" s="246" t="s">
        <v>125</v>
      </c>
      <c r="O23" s="247"/>
      <c r="P23" s="62"/>
      <c r="Q23" s="217">
        <v>0</v>
      </c>
      <c r="R23" s="235"/>
      <c r="S23" s="190" t="s">
        <v>250</v>
      </c>
    </row>
    <row r="24" spans="1:21" ht="25" customHeight="1">
      <c r="A24" s="349"/>
      <c r="B24" s="352"/>
      <c r="C24" s="273" t="s">
        <v>67</v>
      </c>
      <c r="D24" s="274"/>
      <c r="E24" s="343">
        <v>22</v>
      </c>
      <c r="F24" s="344"/>
      <c r="G24" s="113"/>
      <c r="H24" s="283">
        <v>35</v>
      </c>
      <c r="I24" s="284"/>
      <c r="J24" s="136" t="s">
        <v>160</v>
      </c>
      <c r="K24" s="260">
        <v>32</v>
      </c>
      <c r="L24" s="261"/>
      <c r="M24" s="289"/>
      <c r="N24" s="246" t="s">
        <v>125</v>
      </c>
      <c r="O24" s="247"/>
      <c r="P24" s="62"/>
      <c r="Q24" s="217">
        <v>36</v>
      </c>
      <c r="R24" s="235"/>
      <c r="S24" s="190"/>
    </row>
    <row r="25" spans="1:21" ht="25" customHeight="1">
      <c r="A25" s="349"/>
      <c r="B25" s="352"/>
      <c r="C25" s="273" t="s">
        <v>68</v>
      </c>
      <c r="D25" s="274"/>
      <c r="E25" s="346" t="s">
        <v>125</v>
      </c>
      <c r="F25" s="347"/>
      <c r="G25" s="113"/>
      <c r="H25" s="285" t="s">
        <v>294</v>
      </c>
      <c r="I25" s="253"/>
      <c r="J25" s="136" t="s">
        <v>161</v>
      </c>
      <c r="K25" s="260">
        <v>43</v>
      </c>
      <c r="L25" s="261"/>
      <c r="M25" s="288"/>
      <c r="N25" s="246" t="s">
        <v>125</v>
      </c>
      <c r="O25" s="247"/>
      <c r="P25" s="62"/>
      <c r="Q25" s="217">
        <v>45</v>
      </c>
      <c r="R25" s="235"/>
      <c r="S25" s="190" t="s">
        <v>251</v>
      </c>
    </row>
    <row r="26" spans="1:21" ht="25" customHeight="1">
      <c r="A26" s="349"/>
      <c r="B26" s="352"/>
      <c r="C26" s="273" t="s">
        <v>69</v>
      </c>
      <c r="D26" s="274"/>
      <c r="E26" s="346" t="s">
        <v>125</v>
      </c>
      <c r="F26" s="347"/>
      <c r="G26" s="113"/>
      <c r="H26" s="252">
        <v>0</v>
      </c>
      <c r="I26" s="253"/>
      <c r="J26" s="136" t="s">
        <v>162</v>
      </c>
      <c r="K26" s="260">
        <v>0</v>
      </c>
      <c r="L26" s="261"/>
      <c r="M26" s="289"/>
      <c r="N26" s="246" t="s">
        <v>125</v>
      </c>
      <c r="O26" s="247"/>
      <c r="P26" s="62"/>
      <c r="Q26" s="217">
        <v>0</v>
      </c>
      <c r="R26" s="235"/>
      <c r="S26" s="190" t="s">
        <v>252</v>
      </c>
    </row>
    <row r="27" spans="1:21" ht="25" customHeight="1">
      <c r="A27" s="350"/>
      <c r="B27" s="353"/>
      <c r="C27" s="273" t="s">
        <v>70</v>
      </c>
      <c r="D27" s="274"/>
      <c r="E27" s="346" t="s">
        <v>125</v>
      </c>
      <c r="F27" s="347"/>
      <c r="G27" s="113"/>
      <c r="H27" s="252">
        <v>24</v>
      </c>
      <c r="I27" s="253"/>
      <c r="J27" s="136" t="s">
        <v>163</v>
      </c>
      <c r="K27" s="260">
        <v>89</v>
      </c>
      <c r="L27" s="261"/>
      <c r="M27" s="95"/>
      <c r="N27" s="246" t="s">
        <v>125</v>
      </c>
      <c r="O27" s="247"/>
      <c r="P27" s="62"/>
      <c r="Q27" s="217">
        <v>58</v>
      </c>
      <c r="R27" s="235"/>
      <c r="S27" s="190" t="s">
        <v>253</v>
      </c>
    </row>
    <row r="28" spans="1:21" ht="67.5" customHeight="1">
      <c r="A28" s="20">
        <v>11</v>
      </c>
      <c r="B28" s="105" t="s">
        <v>303</v>
      </c>
      <c r="C28" s="273" t="s">
        <v>11</v>
      </c>
      <c r="D28" s="274"/>
      <c r="E28" s="422">
        <v>1.92</v>
      </c>
      <c r="F28" s="423"/>
      <c r="G28" s="113"/>
      <c r="H28" s="268">
        <v>1.2</v>
      </c>
      <c r="I28" s="269"/>
      <c r="J28" s="166" t="s">
        <v>164</v>
      </c>
      <c r="K28" s="277">
        <f>'[1]Annual Report'!D13</f>
        <v>2.4900000000000002</v>
      </c>
      <c r="L28" s="278"/>
      <c r="M28" s="95"/>
      <c r="N28" s="264">
        <v>1.03</v>
      </c>
      <c r="O28" s="265"/>
      <c r="P28" s="62"/>
      <c r="Q28" s="233">
        <v>1.28</v>
      </c>
      <c r="R28" s="234"/>
      <c r="S28" s="113"/>
    </row>
    <row r="29" spans="1:21" ht="54" customHeight="1">
      <c r="A29" s="20">
        <v>12</v>
      </c>
      <c r="B29" s="107" t="s">
        <v>83</v>
      </c>
      <c r="C29" s="273" t="s">
        <v>5</v>
      </c>
      <c r="D29" s="274"/>
      <c r="E29" s="369">
        <v>2.17</v>
      </c>
      <c r="F29" s="370"/>
      <c r="G29" s="113"/>
      <c r="H29" s="268">
        <v>2</v>
      </c>
      <c r="I29" s="269"/>
      <c r="J29" s="167" t="s">
        <v>165</v>
      </c>
      <c r="K29" s="277">
        <f>'[1]Annual Report'!D20</f>
        <v>2.37</v>
      </c>
      <c r="L29" s="278"/>
      <c r="M29" s="95"/>
      <c r="N29" s="256">
        <v>2.36</v>
      </c>
      <c r="O29" s="257"/>
      <c r="P29" s="62"/>
      <c r="Q29" s="201">
        <v>2.35</v>
      </c>
      <c r="R29" s="202"/>
      <c r="S29" s="113"/>
    </row>
    <row r="30" spans="1:21" ht="110.25" customHeight="1">
      <c r="A30" s="20">
        <v>13</v>
      </c>
      <c r="B30" s="107" t="s">
        <v>84</v>
      </c>
      <c r="C30" s="273" t="s">
        <v>47</v>
      </c>
      <c r="D30" s="274"/>
      <c r="E30" s="222">
        <v>30.2</v>
      </c>
      <c r="F30" s="368"/>
      <c r="G30" s="116"/>
      <c r="H30" s="268">
        <v>17.3</v>
      </c>
      <c r="I30" s="269"/>
      <c r="J30" s="134" t="s">
        <v>166</v>
      </c>
      <c r="K30" s="277">
        <v>51.98</v>
      </c>
      <c r="L30" s="278"/>
      <c r="M30" s="95"/>
      <c r="N30" s="246" t="s">
        <v>125</v>
      </c>
      <c r="O30" s="247"/>
      <c r="P30" s="62"/>
      <c r="Q30" s="201" t="s">
        <v>254</v>
      </c>
      <c r="R30" s="202"/>
      <c r="S30" s="113"/>
      <c r="U30" s="26"/>
    </row>
    <row r="31" spans="1:21" s="21" customFormat="1" ht="105.75" customHeight="1">
      <c r="A31" s="20">
        <v>14</v>
      </c>
      <c r="B31" s="107" t="s">
        <v>85</v>
      </c>
      <c r="C31" s="273" t="s">
        <v>46</v>
      </c>
      <c r="D31" s="274"/>
      <c r="E31" s="222">
        <v>30.2</v>
      </c>
      <c r="F31" s="368"/>
      <c r="G31" s="116"/>
      <c r="H31" s="286">
        <v>66.930000000000007</v>
      </c>
      <c r="I31" s="287"/>
      <c r="J31" s="134" t="s">
        <v>167</v>
      </c>
      <c r="K31" s="277">
        <v>33.590000000000003</v>
      </c>
      <c r="L31" s="278"/>
      <c r="M31" s="95"/>
      <c r="N31" s="246" t="s">
        <v>125</v>
      </c>
      <c r="O31" s="247"/>
      <c r="P31" s="62"/>
      <c r="Q31" s="201" t="s">
        <v>254</v>
      </c>
      <c r="R31" s="202"/>
      <c r="S31" s="113"/>
      <c r="T31" s="24"/>
      <c r="U31" s="26"/>
    </row>
    <row r="32" spans="1:21" s="21" customFormat="1" ht="135" customHeight="1">
      <c r="A32" s="160">
        <v>15</v>
      </c>
      <c r="B32" s="161" t="s">
        <v>121</v>
      </c>
      <c r="C32" s="273"/>
      <c r="D32" s="336"/>
      <c r="E32" s="364" t="s">
        <v>126</v>
      </c>
      <c r="F32" s="365"/>
      <c r="G32" s="116"/>
      <c r="H32" s="366" t="s">
        <v>168</v>
      </c>
      <c r="I32" s="367"/>
      <c r="J32" s="134" t="s">
        <v>169</v>
      </c>
      <c r="K32" s="222" t="s">
        <v>204</v>
      </c>
      <c r="L32" s="368"/>
      <c r="M32" s="95"/>
      <c r="N32" s="262" t="s">
        <v>215</v>
      </c>
      <c r="O32" s="263"/>
      <c r="P32" s="62"/>
      <c r="Q32" s="222" t="s">
        <v>255</v>
      </c>
      <c r="R32" s="223"/>
      <c r="S32" s="113"/>
      <c r="T32" s="24"/>
      <c r="U32" s="26"/>
    </row>
    <row r="33" spans="1:21" s="21" customFormat="1" ht="142.5" customHeight="1">
      <c r="A33" s="88">
        <v>16</v>
      </c>
      <c r="B33" s="105" t="s">
        <v>86</v>
      </c>
      <c r="C33" s="273" t="s">
        <v>21</v>
      </c>
      <c r="D33" s="274"/>
      <c r="E33" s="306">
        <v>174098</v>
      </c>
      <c r="F33" s="307"/>
      <c r="G33" s="157"/>
      <c r="H33" s="326">
        <v>171259</v>
      </c>
      <c r="I33" s="327"/>
      <c r="J33" s="134" t="s">
        <v>170</v>
      </c>
      <c r="K33" s="260">
        <f>('[1]Annual Report'!D25)</f>
        <v>180613</v>
      </c>
      <c r="L33" s="261"/>
      <c r="M33" s="156"/>
      <c r="N33" s="270">
        <v>7738947</v>
      </c>
      <c r="O33" s="223"/>
      <c r="P33" s="158"/>
      <c r="Q33" s="216">
        <v>367962</v>
      </c>
      <c r="R33" s="202"/>
      <c r="S33" s="170"/>
      <c r="T33" s="24"/>
      <c r="U33" s="24"/>
    </row>
    <row r="34" spans="1:21" s="21" customFormat="1" ht="156.75" customHeight="1">
      <c r="A34" s="88">
        <v>17</v>
      </c>
      <c r="B34" s="106" t="s">
        <v>87</v>
      </c>
      <c r="C34" s="273" t="s">
        <v>48</v>
      </c>
      <c r="D34" s="274"/>
      <c r="E34" s="316">
        <v>2070877</v>
      </c>
      <c r="F34" s="317"/>
      <c r="G34" s="157"/>
      <c r="H34" s="328">
        <v>1484442</v>
      </c>
      <c r="I34" s="329"/>
      <c r="J34" s="58" t="s">
        <v>171</v>
      </c>
      <c r="K34" s="260">
        <v>1652886</v>
      </c>
      <c r="L34" s="261"/>
      <c r="M34" s="156"/>
      <c r="N34" s="270">
        <v>37239520</v>
      </c>
      <c r="O34" s="223"/>
      <c r="P34" s="158"/>
      <c r="Q34" s="216">
        <v>2978681</v>
      </c>
      <c r="R34" s="202"/>
      <c r="S34" s="156" t="s">
        <v>267</v>
      </c>
      <c r="T34" s="24"/>
      <c r="U34" s="24"/>
    </row>
    <row r="35" spans="1:21" s="21" customFormat="1" ht="144.75" customHeight="1">
      <c r="A35" s="88">
        <v>18</v>
      </c>
      <c r="B35" s="104" t="s">
        <v>88</v>
      </c>
      <c r="C35" s="273" t="s">
        <v>25</v>
      </c>
      <c r="D35" s="274"/>
      <c r="E35" s="316">
        <v>487</v>
      </c>
      <c r="F35" s="317"/>
      <c r="G35" s="117"/>
      <c r="H35" s="254">
        <v>1478</v>
      </c>
      <c r="I35" s="255"/>
      <c r="J35" s="137" t="s">
        <v>172</v>
      </c>
      <c r="K35" s="260" t="str">
        <f>'[1]Annual Report'!D36</f>
        <v>20 130</v>
      </c>
      <c r="L35" s="261"/>
      <c r="M35" s="156"/>
      <c r="N35" s="408" t="s">
        <v>216</v>
      </c>
      <c r="O35" s="223"/>
      <c r="P35" s="158"/>
      <c r="Q35" s="217">
        <v>6745</v>
      </c>
      <c r="R35" s="218"/>
      <c r="S35" s="156" t="s">
        <v>268</v>
      </c>
      <c r="T35" s="24"/>
      <c r="U35" s="24"/>
    </row>
    <row r="36" spans="1:21" s="21" customFormat="1" ht="76.5" customHeight="1">
      <c r="A36" s="88">
        <v>19</v>
      </c>
      <c r="B36" s="105" t="s">
        <v>89</v>
      </c>
      <c r="C36" s="273" t="s">
        <v>24</v>
      </c>
      <c r="D36" s="274"/>
      <c r="E36" s="316">
        <v>48</v>
      </c>
      <c r="F36" s="317"/>
      <c r="G36" s="157"/>
      <c r="H36" s="254">
        <v>83</v>
      </c>
      <c r="I36" s="255"/>
      <c r="J36" s="138" t="s">
        <v>173</v>
      </c>
      <c r="K36" s="260">
        <v>12894</v>
      </c>
      <c r="L36" s="261"/>
      <c r="M36" s="156"/>
      <c r="N36" s="270">
        <v>1957</v>
      </c>
      <c r="O36" s="223"/>
      <c r="P36" s="158"/>
      <c r="Q36" s="217">
        <v>6766</v>
      </c>
      <c r="R36" s="218"/>
      <c r="S36" s="156" t="s">
        <v>269</v>
      </c>
      <c r="T36" s="24"/>
      <c r="U36" s="26"/>
    </row>
    <row r="37" spans="1:21" s="21" customFormat="1" ht="126.75" customHeight="1">
      <c r="A37" s="88">
        <v>20</v>
      </c>
      <c r="B37" s="105" t="s">
        <v>90</v>
      </c>
      <c r="C37" s="273" t="s">
        <v>26</v>
      </c>
      <c r="D37" s="274"/>
      <c r="E37" s="316">
        <v>337</v>
      </c>
      <c r="F37" s="317"/>
      <c r="G37" s="118"/>
      <c r="H37" s="254">
        <v>885</v>
      </c>
      <c r="I37" s="255"/>
      <c r="J37" s="139" t="s">
        <v>173</v>
      </c>
      <c r="K37" s="260">
        <f>'[1]Annual Report'!D38</f>
        <v>6470</v>
      </c>
      <c r="L37" s="261"/>
      <c r="M37" s="96"/>
      <c r="N37" s="256" t="s">
        <v>217</v>
      </c>
      <c r="O37" s="257"/>
      <c r="P37" s="63"/>
      <c r="Q37" s="219">
        <v>113</v>
      </c>
      <c r="R37" s="218"/>
      <c r="S37" s="156" t="s">
        <v>269</v>
      </c>
      <c r="T37" s="24"/>
      <c r="U37" s="24"/>
    </row>
    <row r="38" spans="1:21" s="21" customFormat="1" ht="310.5" customHeight="1">
      <c r="A38" s="88">
        <v>21</v>
      </c>
      <c r="B38" s="105" t="s">
        <v>91</v>
      </c>
      <c r="C38" s="273" t="s">
        <v>17</v>
      </c>
      <c r="D38" s="274"/>
      <c r="E38" s="330">
        <v>0.56499999999999995</v>
      </c>
      <c r="F38" s="331"/>
      <c r="G38" s="119"/>
      <c r="H38" s="258">
        <v>0.38829999999999998</v>
      </c>
      <c r="I38" s="259"/>
      <c r="J38" s="140" t="s">
        <v>174</v>
      </c>
      <c r="K38" s="266">
        <f>'[1]Annual Report'!D29/100</f>
        <v>0.51680000000000004</v>
      </c>
      <c r="L38" s="267"/>
      <c r="M38" s="97"/>
      <c r="N38" s="246" t="s">
        <v>125</v>
      </c>
      <c r="O38" s="247"/>
      <c r="P38" s="64"/>
      <c r="Q38" s="215">
        <v>0.36070000000000002</v>
      </c>
      <c r="R38" s="202"/>
      <c r="S38" s="191" t="s">
        <v>270</v>
      </c>
      <c r="T38" s="24"/>
      <c r="U38" s="24"/>
    </row>
    <row r="39" spans="1:21" s="21" customFormat="1" ht="151.5" customHeight="1">
      <c r="A39" s="88">
        <v>22</v>
      </c>
      <c r="B39" s="12" t="s">
        <v>27</v>
      </c>
      <c r="C39" s="273" t="s">
        <v>31</v>
      </c>
      <c r="D39" s="274"/>
      <c r="E39" s="330">
        <v>0.28699999999999998</v>
      </c>
      <c r="F39" s="331"/>
      <c r="G39" s="119"/>
      <c r="H39" s="258">
        <v>0.2472</v>
      </c>
      <c r="I39" s="259"/>
      <c r="J39" s="140" t="s">
        <v>175</v>
      </c>
      <c r="K39" s="266">
        <f>'[1]Annual Report'!D31/100</f>
        <v>0.63919999999999999</v>
      </c>
      <c r="L39" s="267"/>
      <c r="M39" s="97"/>
      <c r="N39" s="246" t="s">
        <v>125</v>
      </c>
      <c r="O39" s="247"/>
      <c r="P39" s="64"/>
      <c r="Q39" s="220">
        <v>0.21190000000000001</v>
      </c>
      <c r="R39" s="221"/>
      <c r="S39" s="191" t="s">
        <v>271</v>
      </c>
      <c r="T39" s="24"/>
      <c r="U39" s="24"/>
    </row>
    <row r="40" spans="1:21" s="21" customFormat="1" ht="165" customHeight="1">
      <c r="A40" s="88">
        <v>23</v>
      </c>
      <c r="B40" s="14" t="s">
        <v>28</v>
      </c>
      <c r="C40" s="271" t="s">
        <v>31</v>
      </c>
      <c r="D40" s="272"/>
      <c r="E40" s="330">
        <v>0.124</v>
      </c>
      <c r="F40" s="331"/>
      <c r="G40" s="120"/>
      <c r="H40" s="258">
        <v>0.1643</v>
      </c>
      <c r="I40" s="259"/>
      <c r="J40" s="140" t="s">
        <v>176</v>
      </c>
      <c r="K40" s="277" t="s">
        <v>205</v>
      </c>
      <c r="L40" s="278"/>
      <c r="M40" s="50"/>
      <c r="N40" s="246" t="s">
        <v>125</v>
      </c>
      <c r="O40" s="247"/>
      <c r="P40" s="65"/>
      <c r="Q40" s="220">
        <v>0.10290000000000001</v>
      </c>
      <c r="R40" s="221"/>
      <c r="S40" s="192" t="s">
        <v>272</v>
      </c>
      <c r="T40" s="24"/>
      <c r="U40" s="24"/>
    </row>
    <row r="41" spans="1:21" s="21" customFormat="1" ht="50.25" customHeight="1">
      <c r="A41" s="88">
        <v>24</v>
      </c>
      <c r="B41" s="105" t="s">
        <v>92</v>
      </c>
      <c r="C41" s="273" t="s">
        <v>0</v>
      </c>
      <c r="D41" s="274"/>
      <c r="E41" s="330">
        <v>0.84099999999999997</v>
      </c>
      <c r="F41" s="331"/>
      <c r="G41" s="119"/>
      <c r="H41" s="258">
        <v>0.98470000000000002</v>
      </c>
      <c r="I41" s="259"/>
      <c r="J41" s="176" t="s">
        <v>177</v>
      </c>
      <c r="K41" s="266">
        <f>'[1]Annual Report'!D7/100</f>
        <v>0.99959999999999993</v>
      </c>
      <c r="L41" s="267"/>
      <c r="M41" s="97"/>
      <c r="N41" s="275">
        <v>0.98440000000000005</v>
      </c>
      <c r="O41" s="276"/>
      <c r="P41" s="64"/>
      <c r="Q41" s="220">
        <v>1</v>
      </c>
      <c r="R41" s="221"/>
      <c r="S41" s="97" t="s">
        <v>273</v>
      </c>
      <c r="T41" s="24"/>
      <c r="U41" s="24"/>
    </row>
    <row r="42" spans="1:21" s="21" customFormat="1" ht="51.75" customHeight="1" thickBot="1">
      <c r="A42" s="88">
        <v>25</v>
      </c>
      <c r="B42" s="108" t="s">
        <v>93</v>
      </c>
      <c r="C42" s="273" t="s">
        <v>9</v>
      </c>
      <c r="D42" s="274"/>
      <c r="E42" s="322" t="s">
        <v>127</v>
      </c>
      <c r="F42" s="323"/>
      <c r="G42" s="121"/>
      <c r="H42" s="334">
        <v>0.93869999999999998</v>
      </c>
      <c r="I42" s="335"/>
      <c r="J42" s="142" t="s">
        <v>178</v>
      </c>
      <c r="K42" s="248">
        <f>'[1]Annual Report'!D37</f>
        <v>0.99719999999999998</v>
      </c>
      <c r="L42" s="249"/>
      <c r="M42" s="97"/>
      <c r="N42" s="439">
        <v>0.14360000000000001</v>
      </c>
      <c r="O42" s="440"/>
      <c r="P42" s="64"/>
      <c r="Q42" s="224">
        <v>0.99960000000000004</v>
      </c>
      <c r="R42" s="225"/>
      <c r="S42" s="97" t="s">
        <v>274</v>
      </c>
      <c r="T42" s="24"/>
      <c r="U42" s="24"/>
    </row>
    <row r="43" spans="1:21" s="21" customFormat="1">
      <c r="A43" s="17"/>
      <c r="B43" s="15" t="s">
        <v>4</v>
      </c>
      <c r="C43" s="302"/>
      <c r="D43" s="303"/>
      <c r="E43" s="332"/>
      <c r="F43" s="333"/>
      <c r="G43" s="122"/>
      <c r="H43" s="207"/>
      <c r="I43" s="208"/>
      <c r="J43" s="143"/>
      <c r="K43" s="207"/>
      <c r="L43" s="208"/>
      <c r="M43" s="98"/>
      <c r="N43" s="207"/>
      <c r="O43" s="208"/>
      <c r="P43" s="66"/>
      <c r="Q43" s="207"/>
      <c r="R43" s="208"/>
      <c r="S43" s="163"/>
      <c r="T43" s="24"/>
      <c r="U43" s="24"/>
    </row>
    <row r="44" spans="1:21" s="21" customFormat="1" ht="138.75" customHeight="1">
      <c r="A44" s="20">
        <v>26</v>
      </c>
      <c r="B44" s="106" t="s">
        <v>94</v>
      </c>
      <c r="C44" s="273" t="s">
        <v>44</v>
      </c>
      <c r="D44" s="274"/>
      <c r="E44" s="416">
        <v>0.32500000000000001</v>
      </c>
      <c r="F44" s="417"/>
      <c r="G44" s="59"/>
      <c r="H44" s="406">
        <v>0.41599999999999998</v>
      </c>
      <c r="I44" s="407"/>
      <c r="J44" s="144" t="s">
        <v>179</v>
      </c>
      <c r="K44" s="418" t="s">
        <v>205</v>
      </c>
      <c r="L44" s="419"/>
      <c r="M44" s="99"/>
      <c r="N44" s="405">
        <v>0.43059999999999998</v>
      </c>
      <c r="O44" s="257"/>
      <c r="P44" s="67"/>
      <c r="Q44" s="226">
        <v>0.61899999999999999</v>
      </c>
      <c r="R44" s="210"/>
      <c r="S44" s="99" t="s">
        <v>275</v>
      </c>
      <c r="T44" s="24"/>
      <c r="U44" s="26"/>
    </row>
    <row r="45" spans="1:21" s="21" customFormat="1" ht="110.25" customHeight="1">
      <c r="A45" s="20">
        <v>27</v>
      </c>
      <c r="B45" s="106" t="s">
        <v>95</v>
      </c>
      <c r="C45" s="273" t="s">
        <v>54</v>
      </c>
      <c r="D45" s="274"/>
      <c r="E45" s="330">
        <v>3.3000000000000002E-2</v>
      </c>
      <c r="F45" s="331"/>
      <c r="G45" s="99"/>
      <c r="H45" s="258">
        <v>6.7000000000000004E-2</v>
      </c>
      <c r="I45" s="259"/>
      <c r="J45" s="144" t="s">
        <v>180</v>
      </c>
      <c r="K45" s="266">
        <v>2.23E-2</v>
      </c>
      <c r="L45" s="267"/>
      <c r="M45" s="99"/>
      <c r="N45" s="405">
        <v>5.1999999999999998E-3</v>
      </c>
      <c r="O45" s="257"/>
      <c r="P45" s="67"/>
      <c r="Q45" s="226">
        <v>0.61899999999999999</v>
      </c>
      <c r="R45" s="210"/>
      <c r="S45" s="99" t="s">
        <v>276</v>
      </c>
      <c r="T45" s="24"/>
      <c r="U45" s="24"/>
    </row>
    <row r="46" spans="1:21" s="21" customFormat="1" ht="175.5" customHeight="1">
      <c r="A46" s="20">
        <v>28</v>
      </c>
      <c r="B46" s="106" t="s">
        <v>96</v>
      </c>
      <c r="C46" s="273" t="s">
        <v>55</v>
      </c>
      <c r="D46" s="274"/>
      <c r="E46" s="330">
        <v>0.14899999999999999</v>
      </c>
      <c r="F46" s="331"/>
      <c r="G46" s="99"/>
      <c r="H46" s="406" t="s">
        <v>142</v>
      </c>
      <c r="I46" s="407"/>
      <c r="J46" s="142" t="s">
        <v>181</v>
      </c>
      <c r="K46" s="266">
        <v>5.2200000000000003E-2</v>
      </c>
      <c r="L46" s="267"/>
      <c r="M46" s="99"/>
      <c r="N46" s="246" t="s">
        <v>125</v>
      </c>
      <c r="O46" s="247"/>
      <c r="P46" s="67"/>
      <c r="Q46" s="227" t="s">
        <v>254</v>
      </c>
      <c r="R46" s="228"/>
      <c r="S46" s="99" t="s">
        <v>277</v>
      </c>
      <c r="T46" s="24"/>
      <c r="U46" s="24"/>
    </row>
    <row r="47" spans="1:21" s="21" customFormat="1" ht="131.25" customHeight="1">
      <c r="A47" s="20">
        <v>29</v>
      </c>
      <c r="B47" s="109" t="s">
        <v>97</v>
      </c>
      <c r="C47" s="273" t="s">
        <v>56</v>
      </c>
      <c r="D47" s="274"/>
      <c r="E47" s="330">
        <v>0.122</v>
      </c>
      <c r="F47" s="331"/>
      <c r="G47" s="119"/>
      <c r="H47" s="411" t="s">
        <v>142</v>
      </c>
      <c r="I47" s="412"/>
      <c r="J47" s="145" t="s">
        <v>182</v>
      </c>
      <c r="K47" s="266">
        <v>0.1163</v>
      </c>
      <c r="L47" s="267"/>
      <c r="M47" s="97"/>
      <c r="N47" s="246" t="s">
        <v>125</v>
      </c>
      <c r="O47" s="247"/>
      <c r="P47" s="64"/>
      <c r="Q47" s="229" t="s">
        <v>256</v>
      </c>
      <c r="R47" s="228"/>
      <c r="S47" s="193" t="s">
        <v>278</v>
      </c>
      <c r="T47" s="24"/>
      <c r="U47" s="24"/>
    </row>
    <row r="48" spans="1:21" s="21" customFormat="1" ht="118.9" customHeight="1">
      <c r="A48" s="88">
        <v>30</v>
      </c>
      <c r="B48" s="106" t="s">
        <v>98</v>
      </c>
      <c r="C48" s="273" t="s">
        <v>57</v>
      </c>
      <c r="D48" s="274"/>
      <c r="E48" s="416">
        <v>0.57399999999999995</v>
      </c>
      <c r="F48" s="417"/>
      <c r="G48" s="119"/>
      <c r="H48" s="406">
        <v>0.77200000000000002</v>
      </c>
      <c r="I48" s="407"/>
      <c r="J48" s="141" t="s">
        <v>183</v>
      </c>
      <c r="K48" s="418" t="s">
        <v>205</v>
      </c>
      <c r="L48" s="419"/>
      <c r="M48" s="97"/>
      <c r="N48" s="415">
        <v>0.66220000000000001</v>
      </c>
      <c r="O48" s="223"/>
      <c r="P48" s="64"/>
      <c r="Q48" s="215">
        <v>0.94830000000000003</v>
      </c>
      <c r="R48" s="202"/>
      <c r="S48" s="97"/>
      <c r="T48" s="24"/>
      <c r="U48" s="24"/>
    </row>
    <row r="49" spans="1:32" ht="175.5" customHeight="1">
      <c r="A49" s="88">
        <v>31</v>
      </c>
      <c r="B49" s="106" t="s">
        <v>99</v>
      </c>
      <c r="C49" s="273" t="s">
        <v>29</v>
      </c>
      <c r="D49" s="274"/>
      <c r="E49" s="330">
        <v>3.0000000000000001E-3</v>
      </c>
      <c r="F49" s="331"/>
      <c r="G49" s="119"/>
      <c r="H49" s="406">
        <v>0.01</v>
      </c>
      <c r="I49" s="407"/>
      <c r="J49" s="141" t="s">
        <v>184</v>
      </c>
      <c r="K49" s="420">
        <v>7.5499999999999998E-2</v>
      </c>
      <c r="L49" s="421"/>
      <c r="M49" s="89"/>
      <c r="N49" s="415">
        <v>2.3199999999999998E-2</v>
      </c>
      <c r="O49" s="223"/>
      <c r="P49" s="64"/>
      <c r="Q49" s="215">
        <v>1.21E-2</v>
      </c>
      <c r="R49" s="202"/>
      <c r="S49" s="194" t="s">
        <v>279</v>
      </c>
      <c r="T49" s="86"/>
    </row>
    <row r="50" spans="1:32" ht="186" customHeight="1">
      <c r="A50" s="88">
        <v>32</v>
      </c>
      <c r="B50" s="106" t="s">
        <v>100</v>
      </c>
      <c r="C50" s="273" t="s">
        <v>18</v>
      </c>
      <c r="D50" s="274"/>
      <c r="E50" s="330">
        <v>1E-3</v>
      </c>
      <c r="F50" s="331"/>
      <c r="G50" s="119"/>
      <c r="H50" s="406">
        <v>8.9999999999999993E-3</v>
      </c>
      <c r="I50" s="407"/>
      <c r="J50" s="145" t="s">
        <v>185</v>
      </c>
      <c r="K50" s="420">
        <v>4.9500000000000002E-2</v>
      </c>
      <c r="L50" s="421"/>
      <c r="M50" s="89"/>
      <c r="N50" s="246" t="s">
        <v>125</v>
      </c>
      <c r="O50" s="247"/>
      <c r="P50" s="64"/>
      <c r="Q50" s="215">
        <v>6.8999999999999999E-3</v>
      </c>
      <c r="R50" s="202"/>
      <c r="S50" s="194" t="s">
        <v>280</v>
      </c>
    </row>
    <row r="51" spans="1:32" ht="124.5" customHeight="1">
      <c r="A51" s="88">
        <v>33</v>
      </c>
      <c r="B51" s="106" t="s">
        <v>101</v>
      </c>
      <c r="C51" s="273" t="s">
        <v>1</v>
      </c>
      <c r="D51" s="274"/>
      <c r="E51" s="330">
        <v>9.8000000000000004E-2</v>
      </c>
      <c r="F51" s="331"/>
      <c r="G51" s="123"/>
      <c r="H51" s="382">
        <v>0.13700000000000001</v>
      </c>
      <c r="I51" s="383"/>
      <c r="J51" s="146" t="s">
        <v>186</v>
      </c>
      <c r="K51" s="420">
        <f>K36/(K36+K37)</f>
        <v>0.66587481925222058</v>
      </c>
      <c r="L51" s="421"/>
      <c r="M51" s="100"/>
      <c r="N51" s="405">
        <v>1.11E-2</v>
      </c>
      <c r="O51" s="257"/>
      <c r="P51" s="68"/>
      <c r="Q51" s="443">
        <v>0.98360000000000003</v>
      </c>
      <c r="R51" s="218"/>
      <c r="S51" s="100" t="s">
        <v>281</v>
      </c>
    </row>
    <row r="52" spans="1:32" ht="141.75" customHeight="1" thickBot="1">
      <c r="A52" s="88">
        <v>34</v>
      </c>
      <c r="B52" s="110" t="s">
        <v>102</v>
      </c>
      <c r="C52" s="427" t="s">
        <v>10</v>
      </c>
      <c r="D52" s="428"/>
      <c r="E52" s="409">
        <v>4.3999999999999997E-2</v>
      </c>
      <c r="F52" s="410"/>
      <c r="G52" s="124"/>
      <c r="H52" s="424">
        <v>3.5000000000000003E-2</v>
      </c>
      <c r="I52" s="425"/>
      <c r="J52" s="147" t="s">
        <v>187</v>
      </c>
      <c r="K52" s="248">
        <v>5.0200000000000002E-2</v>
      </c>
      <c r="L52" s="249"/>
      <c r="M52" s="51"/>
      <c r="N52" s="426">
        <v>8.2199999999999995E-2</v>
      </c>
      <c r="O52" s="299"/>
      <c r="P52" s="69"/>
      <c r="Q52" s="444">
        <v>5.6000000000000001E-2</v>
      </c>
      <c r="R52" s="214"/>
      <c r="S52" s="195" t="s">
        <v>282</v>
      </c>
    </row>
    <row r="53" spans="1:32" s="28" customFormat="1">
      <c r="A53" s="20"/>
      <c r="B53" s="13" t="s">
        <v>2</v>
      </c>
      <c r="C53" s="302"/>
      <c r="D53" s="303"/>
      <c r="E53" s="310"/>
      <c r="F53" s="311"/>
      <c r="G53" s="125"/>
      <c r="H53" s="207"/>
      <c r="I53" s="208"/>
      <c r="J53" s="148"/>
      <c r="K53" s="207"/>
      <c r="L53" s="208"/>
      <c r="M53" s="101"/>
      <c r="N53" s="207"/>
      <c r="O53" s="208"/>
      <c r="P53" s="70"/>
      <c r="Q53" s="207"/>
      <c r="R53" s="208"/>
      <c r="S53" s="148"/>
      <c r="T53" s="26"/>
      <c r="U53" s="26"/>
      <c r="V53" s="26"/>
      <c r="W53" s="26"/>
      <c r="X53" s="26"/>
      <c r="Y53" s="26"/>
      <c r="Z53" s="26"/>
      <c r="AA53" s="26"/>
      <c r="AB53" s="26"/>
      <c r="AC53" s="26"/>
      <c r="AD53" s="26"/>
      <c r="AE53" s="26"/>
      <c r="AF53" s="27"/>
    </row>
    <row r="54" spans="1:32" ht="161.15" customHeight="1">
      <c r="A54" s="20">
        <v>35</v>
      </c>
      <c r="B54" s="106" t="s">
        <v>120</v>
      </c>
      <c r="C54" s="273" t="s">
        <v>49</v>
      </c>
      <c r="D54" s="274"/>
      <c r="E54" s="290">
        <v>8.6</v>
      </c>
      <c r="F54" s="291"/>
      <c r="G54" s="126"/>
      <c r="H54" s="292" t="s">
        <v>295</v>
      </c>
      <c r="I54" s="293"/>
      <c r="J54" s="149" t="s">
        <v>188</v>
      </c>
      <c r="K54" s="413" t="s">
        <v>298</v>
      </c>
      <c r="L54" s="414"/>
      <c r="M54" s="95"/>
      <c r="N54" s="246" t="s">
        <v>125</v>
      </c>
      <c r="O54" s="247"/>
      <c r="P54" s="62"/>
      <c r="Q54" s="201" t="s">
        <v>257</v>
      </c>
      <c r="R54" s="202"/>
      <c r="S54" s="95" t="s">
        <v>283</v>
      </c>
    </row>
    <row r="55" spans="1:32" ht="161.15" customHeight="1">
      <c r="A55" s="20">
        <v>36</v>
      </c>
      <c r="B55" s="106" t="s">
        <v>103</v>
      </c>
      <c r="C55" s="273" t="s">
        <v>49</v>
      </c>
      <c r="D55" s="274"/>
      <c r="E55" s="290">
        <v>8.1</v>
      </c>
      <c r="F55" s="291"/>
      <c r="G55" s="113"/>
      <c r="H55" s="292" t="s">
        <v>295</v>
      </c>
      <c r="I55" s="293"/>
      <c r="J55" s="150" t="s">
        <v>189</v>
      </c>
      <c r="K55" s="413" t="s">
        <v>299</v>
      </c>
      <c r="L55" s="414"/>
      <c r="M55" s="95"/>
      <c r="N55" s="246" t="s">
        <v>125</v>
      </c>
      <c r="O55" s="247"/>
      <c r="P55" s="62"/>
      <c r="Q55" s="201" t="s">
        <v>254</v>
      </c>
      <c r="R55" s="202"/>
      <c r="S55" s="113"/>
    </row>
    <row r="56" spans="1:32" ht="161.15" customHeight="1">
      <c r="A56" s="88">
        <v>37</v>
      </c>
      <c r="B56" s="106" t="s">
        <v>104</v>
      </c>
      <c r="C56" s="273" t="s">
        <v>49</v>
      </c>
      <c r="D56" s="274"/>
      <c r="E56" s="290">
        <v>12.4</v>
      </c>
      <c r="F56" s="291"/>
      <c r="G56" s="113"/>
      <c r="H56" s="292" t="s">
        <v>295</v>
      </c>
      <c r="I56" s="293"/>
      <c r="J56" s="149" t="s">
        <v>190</v>
      </c>
      <c r="K56" s="413" t="s">
        <v>300</v>
      </c>
      <c r="L56" s="414"/>
      <c r="M56" s="95"/>
      <c r="N56" s="246" t="s">
        <v>125</v>
      </c>
      <c r="O56" s="247"/>
      <c r="P56" s="62"/>
      <c r="Q56" s="201" t="s">
        <v>254</v>
      </c>
      <c r="R56" s="202"/>
      <c r="S56" s="113"/>
    </row>
    <row r="57" spans="1:32" ht="92.25" customHeight="1">
      <c r="A57" s="88">
        <v>38</v>
      </c>
      <c r="B57" s="106" t="s">
        <v>115</v>
      </c>
      <c r="C57" s="273" t="s">
        <v>12</v>
      </c>
      <c r="D57" s="274"/>
      <c r="E57" s="290">
        <v>9.5</v>
      </c>
      <c r="F57" s="291"/>
      <c r="G57" s="113"/>
      <c r="H57" s="402" t="s">
        <v>296</v>
      </c>
      <c r="I57" s="327"/>
      <c r="J57" s="150" t="s">
        <v>191</v>
      </c>
      <c r="K57" s="413" t="s">
        <v>301</v>
      </c>
      <c r="L57" s="414"/>
      <c r="M57" s="95"/>
      <c r="N57" s="408" t="s">
        <v>218</v>
      </c>
      <c r="O57" s="223"/>
      <c r="P57" s="113" t="s">
        <v>225</v>
      </c>
      <c r="Q57" s="201" t="s">
        <v>258</v>
      </c>
      <c r="R57" s="202"/>
      <c r="S57" s="95" t="s">
        <v>284</v>
      </c>
    </row>
    <row r="58" spans="1:32" ht="107.25" customHeight="1" thickBot="1">
      <c r="A58" s="88">
        <v>39</v>
      </c>
      <c r="B58" s="111" t="s">
        <v>116</v>
      </c>
      <c r="C58" s="271" t="s">
        <v>20</v>
      </c>
      <c r="D58" s="272"/>
      <c r="E58" s="398" t="s">
        <v>304</v>
      </c>
      <c r="F58" s="399"/>
      <c r="G58" s="127"/>
      <c r="H58" s="300" t="s">
        <v>297</v>
      </c>
      <c r="I58" s="301"/>
      <c r="J58" s="168" t="s">
        <v>192</v>
      </c>
      <c r="K58" s="447" t="s">
        <v>302</v>
      </c>
      <c r="L58" s="448"/>
      <c r="M58" s="87"/>
      <c r="N58" s="396" t="s">
        <v>219</v>
      </c>
      <c r="O58" s="397"/>
      <c r="P58" s="186" t="s">
        <v>225</v>
      </c>
      <c r="Q58" s="445" t="s">
        <v>259</v>
      </c>
      <c r="R58" s="446"/>
      <c r="S58" s="196" t="s">
        <v>285</v>
      </c>
    </row>
    <row r="59" spans="1:32">
      <c r="A59" s="9"/>
      <c r="B59" s="16" t="s">
        <v>3</v>
      </c>
      <c r="C59" s="302"/>
      <c r="D59" s="303"/>
      <c r="E59" s="310"/>
      <c r="F59" s="311"/>
      <c r="G59" s="125"/>
      <c r="H59" s="207"/>
      <c r="I59" s="208"/>
      <c r="J59" s="148"/>
      <c r="K59" s="207"/>
      <c r="L59" s="208"/>
      <c r="M59" s="101"/>
      <c r="N59" s="207"/>
      <c r="O59" s="208"/>
      <c r="P59" s="70"/>
      <c r="Q59" s="207"/>
      <c r="R59" s="208"/>
      <c r="S59" s="148"/>
    </row>
    <row r="60" spans="1:32" ht="111.75" customHeight="1">
      <c r="A60" s="20">
        <v>40</v>
      </c>
      <c r="B60" s="105" t="s">
        <v>105</v>
      </c>
      <c r="C60" s="273" t="s">
        <v>13</v>
      </c>
      <c r="D60" s="274"/>
      <c r="E60" s="346" t="s">
        <v>127</v>
      </c>
      <c r="F60" s="347"/>
      <c r="G60" s="128"/>
      <c r="H60" s="411"/>
      <c r="I60" s="412"/>
      <c r="J60" s="177"/>
      <c r="K60" s="266">
        <v>0.97809999999999997</v>
      </c>
      <c r="L60" s="267"/>
      <c r="M60" s="97"/>
      <c r="N60" s="246" t="s">
        <v>125</v>
      </c>
      <c r="O60" s="247"/>
      <c r="P60" s="64"/>
      <c r="Q60" s="209" t="s">
        <v>260</v>
      </c>
      <c r="R60" s="210"/>
      <c r="S60" s="97" t="s">
        <v>286</v>
      </c>
    </row>
    <row r="61" spans="1:32" ht="107.25" customHeight="1" thickBot="1">
      <c r="A61" s="8">
        <v>41</v>
      </c>
      <c r="B61" s="107" t="s">
        <v>106</v>
      </c>
      <c r="C61" s="271" t="s">
        <v>8</v>
      </c>
      <c r="D61" s="272"/>
      <c r="E61" s="322" t="s">
        <v>127</v>
      </c>
      <c r="F61" s="323"/>
      <c r="G61" s="128"/>
      <c r="H61" s="400"/>
      <c r="I61" s="401"/>
      <c r="J61" s="178"/>
      <c r="K61" s="248">
        <v>0.95179999999999998</v>
      </c>
      <c r="L61" s="249"/>
      <c r="M61" s="102"/>
      <c r="N61" s="246" t="s">
        <v>125</v>
      </c>
      <c r="O61" s="247"/>
      <c r="P61" s="71"/>
      <c r="Q61" s="211" t="s">
        <v>254</v>
      </c>
      <c r="R61" s="212"/>
      <c r="S61" s="164"/>
    </row>
    <row r="62" spans="1:32">
      <c r="A62" s="9"/>
      <c r="B62" s="10" t="s">
        <v>7</v>
      </c>
      <c r="C62" s="302"/>
      <c r="D62" s="303"/>
      <c r="E62" s="310"/>
      <c r="F62" s="311"/>
      <c r="G62" s="125"/>
      <c r="H62" s="207"/>
      <c r="I62" s="208"/>
      <c r="J62" s="148"/>
      <c r="K62" s="101"/>
      <c r="L62" s="101"/>
      <c r="M62" s="101"/>
      <c r="N62" s="207"/>
      <c r="O62" s="208"/>
      <c r="P62" s="70"/>
      <c r="Q62" s="207"/>
      <c r="R62" s="208"/>
      <c r="S62" s="148"/>
    </row>
    <row r="63" spans="1:32" ht="51" customHeight="1">
      <c r="A63" s="20">
        <v>42</v>
      </c>
      <c r="B63" s="112" t="s">
        <v>107</v>
      </c>
      <c r="C63" s="320"/>
      <c r="D63" s="321"/>
      <c r="E63" s="306">
        <v>168</v>
      </c>
      <c r="F63" s="307"/>
      <c r="G63" s="113"/>
      <c r="H63" s="244">
        <v>149</v>
      </c>
      <c r="I63" s="245"/>
      <c r="J63" s="151" t="s">
        <v>193</v>
      </c>
      <c r="K63" s="250">
        <v>253</v>
      </c>
      <c r="L63" s="251"/>
      <c r="M63" s="95"/>
      <c r="N63" s="256">
        <v>1441</v>
      </c>
      <c r="O63" s="257"/>
      <c r="P63" s="171"/>
      <c r="Q63" s="201">
        <v>748</v>
      </c>
      <c r="R63" s="202"/>
      <c r="S63" s="95" t="s">
        <v>287</v>
      </c>
    </row>
    <row r="64" spans="1:32" ht="141" customHeight="1">
      <c r="A64" s="20">
        <v>43</v>
      </c>
      <c r="B64" s="105" t="s">
        <v>108</v>
      </c>
      <c r="C64" s="273" t="s">
        <v>30</v>
      </c>
      <c r="D64" s="274"/>
      <c r="E64" s="306">
        <v>1004</v>
      </c>
      <c r="F64" s="307"/>
      <c r="G64" s="129"/>
      <c r="H64" s="403">
        <v>1093.0999999999999</v>
      </c>
      <c r="I64" s="404"/>
      <c r="J64" s="152" t="s">
        <v>194</v>
      </c>
      <c r="K64" s="250">
        <f>K33/K63</f>
        <v>713.88537549407113</v>
      </c>
      <c r="L64" s="251"/>
      <c r="M64" s="53"/>
      <c r="N64" s="246" t="s">
        <v>125</v>
      </c>
      <c r="O64" s="247"/>
      <c r="P64" s="72"/>
      <c r="Q64" s="209">
        <v>781.44</v>
      </c>
      <c r="R64" s="210"/>
      <c r="S64" s="197" t="s">
        <v>288</v>
      </c>
    </row>
    <row r="65" spans="1:32" ht="117" customHeight="1">
      <c r="A65" s="20">
        <v>44</v>
      </c>
      <c r="B65" s="105" t="s">
        <v>109</v>
      </c>
      <c r="C65" s="273" t="s">
        <v>58</v>
      </c>
      <c r="D65" s="274"/>
      <c r="E65" s="306">
        <v>149</v>
      </c>
      <c r="F65" s="307"/>
      <c r="G65" s="130"/>
      <c r="H65" s="244">
        <v>212.7</v>
      </c>
      <c r="I65" s="245"/>
      <c r="J65" s="153" t="s">
        <v>195</v>
      </c>
      <c r="K65" s="250">
        <f>5296/K63</f>
        <v>20.932806324110672</v>
      </c>
      <c r="L65" s="251"/>
      <c r="M65" s="54"/>
      <c r="N65" s="246" t="s">
        <v>125</v>
      </c>
      <c r="O65" s="247"/>
      <c r="P65" s="73"/>
      <c r="Q65" s="209">
        <v>81</v>
      </c>
      <c r="R65" s="210"/>
      <c r="S65" s="198"/>
    </row>
    <row r="66" spans="1:32" ht="112.5" customHeight="1" thickBot="1">
      <c r="A66" s="8">
        <v>45</v>
      </c>
      <c r="B66" s="107" t="s">
        <v>110</v>
      </c>
      <c r="C66" s="271"/>
      <c r="D66" s="272"/>
      <c r="E66" s="304">
        <v>409022</v>
      </c>
      <c r="F66" s="305"/>
      <c r="G66" s="131"/>
      <c r="H66" s="296">
        <v>247201</v>
      </c>
      <c r="I66" s="297"/>
      <c r="J66" s="169" t="s">
        <v>196</v>
      </c>
      <c r="K66" s="431">
        <v>475711</v>
      </c>
      <c r="L66" s="432"/>
      <c r="M66" s="55"/>
      <c r="N66" s="298">
        <v>10567275</v>
      </c>
      <c r="O66" s="299"/>
      <c r="P66" s="74"/>
      <c r="Q66" s="213">
        <v>702330</v>
      </c>
      <c r="R66" s="214"/>
      <c r="S66" s="199" t="s">
        <v>289</v>
      </c>
    </row>
    <row r="67" spans="1:32">
      <c r="A67" s="9"/>
      <c r="B67" s="10" t="s">
        <v>14</v>
      </c>
      <c r="C67" s="302"/>
      <c r="D67" s="303"/>
      <c r="E67" s="310"/>
      <c r="F67" s="311"/>
      <c r="G67" s="125"/>
      <c r="H67" s="207"/>
      <c r="I67" s="208"/>
      <c r="J67" s="148"/>
      <c r="K67" s="207"/>
      <c r="L67" s="208"/>
      <c r="M67" s="52"/>
      <c r="N67" s="207"/>
      <c r="O67" s="208"/>
      <c r="P67" s="70"/>
      <c r="Q67" s="207"/>
      <c r="R67" s="208"/>
      <c r="S67" s="148"/>
    </row>
    <row r="68" spans="1:32" ht="67.5" customHeight="1">
      <c r="A68" s="20">
        <v>46</v>
      </c>
      <c r="B68" s="105" t="s">
        <v>118</v>
      </c>
      <c r="C68" s="318" t="s">
        <v>22</v>
      </c>
      <c r="D68" s="319"/>
      <c r="E68" s="308" t="s">
        <v>128</v>
      </c>
      <c r="F68" s="309"/>
      <c r="G68" s="132"/>
      <c r="H68" s="242" t="s">
        <v>197</v>
      </c>
      <c r="I68" s="243"/>
      <c r="J68" s="154" t="s">
        <v>202</v>
      </c>
      <c r="K68" s="433" t="s">
        <v>206</v>
      </c>
      <c r="L68" s="434"/>
      <c r="M68" s="183"/>
      <c r="N68" s="294" t="s">
        <v>220</v>
      </c>
      <c r="O68" s="295"/>
      <c r="P68" s="113"/>
      <c r="Q68" s="201" t="s">
        <v>261</v>
      </c>
      <c r="R68" s="202"/>
      <c r="S68" s="132"/>
    </row>
    <row r="69" spans="1:32" ht="44.25" customHeight="1">
      <c r="A69" s="20">
        <v>47</v>
      </c>
      <c r="B69" s="105" t="s">
        <v>117</v>
      </c>
      <c r="C69" s="318" t="s">
        <v>23</v>
      </c>
      <c r="D69" s="319"/>
      <c r="E69" s="325" t="s">
        <v>129</v>
      </c>
      <c r="F69" s="309"/>
      <c r="G69" s="132"/>
      <c r="H69" s="242" t="s">
        <v>198</v>
      </c>
      <c r="I69" s="243"/>
      <c r="J69" s="154" t="s">
        <v>202</v>
      </c>
      <c r="K69" s="180">
        <v>0</v>
      </c>
      <c r="L69" s="181">
        <v>0</v>
      </c>
      <c r="M69" s="184"/>
      <c r="N69" s="294" t="s">
        <v>221</v>
      </c>
      <c r="O69" s="295"/>
      <c r="P69" s="113"/>
      <c r="Q69" s="201" t="s">
        <v>262</v>
      </c>
      <c r="R69" s="202"/>
      <c r="S69" s="132"/>
    </row>
    <row r="70" spans="1:32" ht="51.75" customHeight="1">
      <c r="A70" s="20">
        <v>48</v>
      </c>
      <c r="B70" s="105" t="s">
        <v>119</v>
      </c>
      <c r="C70" s="318" t="s">
        <v>23</v>
      </c>
      <c r="D70" s="319"/>
      <c r="E70" s="308" t="s">
        <v>130</v>
      </c>
      <c r="F70" s="309" t="s">
        <v>130</v>
      </c>
      <c r="G70" s="132"/>
      <c r="H70" s="242" t="s">
        <v>199</v>
      </c>
      <c r="I70" s="243"/>
      <c r="J70" s="154"/>
      <c r="K70" s="435" t="s">
        <v>207</v>
      </c>
      <c r="L70" s="436"/>
      <c r="M70" s="183"/>
      <c r="N70" s="294" t="s">
        <v>222</v>
      </c>
      <c r="O70" s="295"/>
      <c r="P70" s="113"/>
      <c r="Q70" s="201" t="s">
        <v>263</v>
      </c>
      <c r="R70" s="202"/>
      <c r="S70" s="132"/>
    </row>
    <row r="71" spans="1:32" ht="98.25" customHeight="1">
      <c r="A71" s="20">
        <v>49</v>
      </c>
      <c r="B71" s="105" t="s">
        <v>111</v>
      </c>
      <c r="C71" s="318" t="s">
        <v>23</v>
      </c>
      <c r="D71" s="319"/>
      <c r="E71" s="325" t="s">
        <v>131</v>
      </c>
      <c r="F71" s="309" t="s">
        <v>132</v>
      </c>
      <c r="G71" s="132"/>
      <c r="H71" s="242" t="s">
        <v>200</v>
      </c>
      <c r="I71" s="243"/>
      <c r="J71" s="154"/>
      <c r="K71" s="180" t="s">
        <v>208</v>
      </c>
      <c r="L71" s="181" t="s">
        <v>209</v>
      </c>
      <c r="M71" s="184"/>
      <c r="N71" s="294" t="s">
        <v>223</v>
      </c>
      <c r="O71" s="295"/>
      <c r="P71" s="113"/>
      <c r="Q71" s="201" t="s">
        <v>264</v>
      </c>
      <c r="R71" s="202"/>
      <c r="S71" s="56" t="s">
        <v>290</v>
      </c>
    </row>
    <row r="72" spans="1:32" ht="72.75" customHeight="1" thickBot="1">
      <c r="A72" s="20">
        <v>50</v>
      </c>
      <c r="B72" s="106" t="s">
        <v>112</v>
      </c>
      <c r="C72" s="318" t="s">
        <v>23</v>
      </c>
      <c r="D72" s="319"/>
      <c r="E72" s="324" t="s">
        <v>133</v>
      </c>
      <c r="F72" s="309" t="s">
        <v>134</v>
      </c>
      <c r="G72" s="132"/>
      <c r="H72" s="242" t="s">
        <v>201</v>
      </c>
      <c r="I72" s="243"/>
      <c r="J72" s="154" t="s">
        <v>203</v>
      </c>
      <c r="K72" s="437" t="s">
        <v>210</v>
      </c>
      <c r="L72" s="438"/>
      <c r="M72" s="185"/>
      <c r="N72" s="294" t="s">
        <v>224</v>
      </c>
      <c r="O72" s="295"/>
      <c r="P72" s="113"/>
      <c r="Q72" s="203" t="s">
        <v>265</v>
      </c>
      <c r="R72" s="204"/>
      <c r="S72" s="56" t="s">
        <v>291</v>
      </c>
    </row>
    <row r="73" spans="1:32" customFormat="1">
      <c r="A73" s="9"/>
      <c r="B73" s="10" t="s">
        <v>135</v>
      </c>
      <c r="C73" s="441"/>
      <c r="D73" s="442"/>
      <c r="E73" s="310"/>
      <c r="F73" s="311"/>
      <c r="G73" s="125"/>
      <c r="H73" s="207"/>
      <c r="I73" s="208"/>
      <c r="J73" s="148"/>
      <c r="K73" s="207"/>
      <c r="L73" s="208"/>
      <c r="M73" s="148"/>
      <c r="N73" s="207"/>
      <c r="O73" s="208"/>
      <c r="P73" s="70"/>
      <c r="Q73" s="207"/>
      <c r="R73" s="208"/>
      <c r="S73" s="148"/>
      <c r="T73" s="172"/>
      <c r="U73" s="172"/>
      <c r="V73" s="172"/>
      <c r="W73" s="172"/>
      <c r="X73" s="172"/>
      <c r="Y73" s="172"/>
      <c r="Z73" s="172"/>
      <c r="AA73" s="172"/>
      <c r="AB73" s="172"/>
      <c r="AC73" s="172"/>
      <c r="AD73" s="172"/>
      <c r="AE73" s="172"/>
      <c r="AF73" s="173"/>
    </row>
    <row r="74" spans="1:32" ht="65.25" customHeight="1" thickBot="1">
      <c r="A74" s="3">
        <v>51</v>
      </c>
      <c r="B74" s="110" t="s">
        <v>113</v>
      </c>
      <c r="C74" s="312" t="s">
        <v>45</v>
      </c>
      <c r="D74" s="313"/>
      <c r="E74" s="346" t="s">
        <v>127</v>
      </c>
      <c r="F74" s="347"/>
      <c r="G74" s="133"/>
      <c r="H74" s="394"/>
      <c r="I74" s="395"/>
      <c r="J74" s="155"/>
      <c r="K74" s="429" t="s">
        <v>211</v>
      </c>
      <c r="L74" s="430"/>
      <c r="M74" s="103"/>
      <c r="N74" s="392"/>
      <c r="O74" s="393"/>
      <c r="P74" s="75"/>
      <c r="Q74" s="205" t="s">
        <v>266</v>
      </c>
      <c r="R74" s="206"/>
      <c r="S74" s="103" t="s">
        <v>292</v>
      </c>
    </row>
    <row r="75" spans="1:32" s="22" customFormat="1" ht="15.75" customHeight="1">
      <c r="A75" s="7"/>
      <c r="B75" s="29"/>
      <c r="C75" s="30"/>
      <c r="D75" s="30"/>
      <c r="E75" s="31"/>
      <c r="F75" s="31"/>
      <c r="G75" s="32"/>
      <c r="H75" s="81"/>
      <c r="I75" s="81"/>
      <c r="J75" s="32"/>
      <c r="K75" s="90"/>
      <c r="L75" s="90"/>
      <c r="M75" s="32"/>
      <c r="N75" s="32"/>
      <c r="O75" s="32"/>
      <c r="P75" s="76"/>
      <c r="Q75" s="32"/>
      <c r="R75" s="32"/>
      <c r="S75" s="32"/>
      <c r="T75" s="24"/>
      <c r="U75" s="24"/>
      <c r="V75" s="24"/>
      <c r="W75" s="24"/>
      <c r="X75" s="24"/>
      <c r="Y75" s="24"/>
      <c r="Z75" s="24"/>
      <c r="AA75" s="24"/>
      <c r="AB75" s="24"/>
      <c r="AC75" s="24"/>
      <c r="AD75" s="24"/>
      <c r="AE75" s="24"/>
      <c r="AF75" s="24"/>
    </row>
    <row r="76" spans="1:32">
      <c r="A76" s="4"/>
      <c r="B76" s="33"/>
      <c r="C76" s="34"/>
      <c r="D76" s="34"/>
      <c r="E76" s="35"/>
      <c r="F76" s="35"/>
      <c r="G76" s="36"/>
      <c r="H76" s="82"/>
      <c r="I76" s="82"/>
      <c r="J76" s="36"/>
      <c r="K76" s="91"/>
      <c r="L76" s="91"/>
      <c r="M76" s="36"/>
      <c r="N76" s="36"/>
      <c r="O76" s="36"/>
      <c r="P76" s="77"/>
      <c r="Q76" s="36"/>
      <c r="R76" s="36"/>
      <c r="S76" s="36"/>
    </row>
    <row r="77" spans="1:32">
      <c r="A77" s="5"/>
      <c r="B77" s="37"/>
      <c r="C77" s="26"/>
      <c r="D77" s="26"/>
      <c r="E77" s="38"/>
      <c r="F77" s="38"/>
      <c r="G77" s="39"/>
      <c r="H77" s="83"/>
      <c r="I77" s="83"/>
      <c r="J77" s="39"/>
      <c r="K77" s="92"/>
      <c r="L77" s="92"/>
      <c r="M77" s="39"/>
      <c r="N77" s="39"/>
      <c r="O77" s="39"/>
      <c r="P77" s="78"/>
      <c r="Q77" s="39"/>
      <c r="R77" s="39"/>
      <c r="S77" s="39"/>
    </row>
    <row r="78" spans="1:32">
      <c r="A78" s="5"/>
      <c r="B78" s="37"/>
      <c r="C78" s="26"/>
      <c r="D78" s="26"/>
      <c r="E78" s="38"/>
      <c r="F78" s="38"/>
      <c r="G78" s="39"/>
      <c r="H78" s="83"/>
      <c r="I78" s="83"/>
      <c r="J78" s="39"/>
      <c r="K78" s="92"/>
      <c r="L78" s="92"/>
      <c r="M78" s="39"/>
      <c r="N78" s="39"/>
      <c r="O78" s="39"/>
      <c r="P78" s="78"/>
      <c r="Q78" s="39"/>
      <c r="R78" s="39"/>
      <c r="S78" s="39"/>
    </row>
    <row r="79" spans="1:32">
      <c r="A79" s="5"/>
      <c r="B79" s="37"/>
      <c r="C79" s="26"/>
      <c r="D79" s="26"/>
      <c r="E79" s="38"/>
      <c r="F79" s="38"/>
      <c r="G79" s="39"/>
      <c r="H79" s="83"/>
      <c r="I79" s="83"/>
      <c r="J79" s="39"/>
      <c r="K79" s="92"/>
      <c r="L79" s="92"/>
      <c r="M79" s="39"/>
      <c r="N79" s="39"/>
      <c r="O79" s="39"/>
      <c r="P79" s="78"/>
      <c r="Q79" s="39"/>
      <c r="R79" s="39"/>
      <c r="S79" s="39"/>
    </row>
    <row r="80" spans="1:32">
      <c r="A80" s="5"/>
      <c r="B80" s="37"/>
      <c r="C80" s="26"/>
      <c r="D80" s="26"/>
      <c r="E80" s="38"/>
      <c r="F80" s="38"/>
      <c r="G80" s="39"/>
      <c r="H80" s="83"/>
      <c r="I80" s="83"/>
      <c r="J80" s="39"/>
      <c r="K80" s="39"/>
      <c r="L80" s="83"/>
      <c r="M80" s="83"/>
      <c r="N80" s="39"/>
      <c r="O80" s="39"/>
      <c r="P80" s="78"/>
      <c r="Q80" s="39"/>
      <c r="R80" s="39"/>
      <c r="S80" s="39"/>
    </row>
    <row r="81" spans="1:32">
      <c r="A81" s="5"/>
      <c r="B81" s="37"/>
      <c r="C81" s="26"/>
      <c r="D81" s="26"/>
      <c r="E81" s="38"/>
      <c r="F81" s="38"/>
      <c r="G81" s="39"/>
      <c r="H81" s="83"/>
      <c r="I81" s="83"/>
      <c r="J81" s="39"/>
      <c r="K81" s="39"/>
      <c r="L81" s="83"/>
      <c r="M81" s="83"/>
      <c r="N81" s="39"/>
      <c r="O81" s="39"/>
      <c r="P81" s="78"/>
      <c r="Q81" s="39"/>
      <c r="R81" s="39"/>
      <c r="S81" s="39"/>
    </row>
    <row r="82" spans="1:32">
      <c r="A82" s="5"/>
      <c r="B82" s="37"/>
      <c r="C82" s="26"/>
      <c r="D82" s="26"/>
      <c r="E82" s="38"/>
      <c r="F82" s="38"/>
      <c r="G82" s="39"/>
      <c r="H82" s="83"/>
      <c r="I82" s="83"/>
      <c r="J82" s="39"/>
      <c r="K82" s="39"/>
      <c r="L82" s="83"/>
      <c r="M82" s="83"/>
      <c r="N82" s="39"/>
      <c r="O82" s="39"/>
      <c r="P82" s="78"/>
      <c r="Q82" s="39"/>
      <c r="R82" s="39"/>
      <c r="S82" s="39"/>
    </row>
    <row r="83" spans="1:32">
      <c r="A83" s="5"/>
      <c r="B83" s="37"/>
      <c r="C83" s="26"/>
      <c r="D83" s="26"/>
      <c r="E83" s="38"/>
      <c r="F83" s="38"/>
      <c r="G83" s="39"/>
      <c r="H83" s="83"/>
      <c r="I83" s="83"/>
      <c r="J83" s="39"/>
      <c r="K83" s="39"/>
      <c r="L83" s="83"/>
      <c r="M83" s="83"/>
      <c r="N83" s="39"/>
      <c r="O83" s="39"/>
      <c r="P83" s="78"/>
      <c r="Q83" s="39"/>
      <c r="R83" s="39"/>
      <c r="S83" s="39"/>
    </row>
    <row r="84" spans="1:32">
      <c r="A84" s="5"/>
      <c r="B84" s="37"/>
      <c r="C84" s="26"/>
      <c r="D84" s="26"/>
      <c r="E84" s="38"/>
      <c r="F84" s="38"/>
      <c r="G84" s="39"/>
      <c r="H84" s="83"/>
      <c r="I84" s="83"/>
      <c r="J84" s="39"/>
      <c r="K84" s="39"/>
      <c r="L84" s="83"/>
      <c r="M84" s="83"/>
      <c r="N84" s="39"/>
      <c r="O84" s="39"/>
      <c r="P84" s="78"/>
      <c r="Q84" s="39"/>
      <c r="R84" s="39"/>
      <c r="S84" s="39"/>
    </row>
    <row r="85" spans="1:32">
      <c r="A85" s="5"/>
      <c r="B85" s="37"/>
      <c r="C85" s="26"/>
      <c r="D85" s="26"/>
      <c r="E85" s="38"/>
      <c r="F85" s="38"/>
      <c r="G85" s="39"/>
      <c r="H85" s="83"/>
      <c r="I85" s="83"/>
      <c r="J85" s="39"/>
      <c r="K85" s="39"/>
      <c r="L85" s="83"/>
      <c r="M85" s="83"/>
      <c r="N85" s="39"/>
      <c r="O85" s="39"/>
      <c r="P85" s="78"/>
      <c r="Q85" s="39"/>
      <c r="R85" s="39"/>
      <c r="S85" s="39"/>
    </row>
    <row r="86" spans="1:32">
      <c r="A86" s="5"/>
      <c r="B86" s="37"/>
      <c r="C86" s="26"/>
      <c r="D86" s="26"/>
      <c r="E86" s="38"/>
      <c r="F86" s="38"/>
      <c r="G86" s="39"/>
      <c r="H86" s="83"/>
      <c r="I86" s="83"/>
      <c r="J86" s="39"/>
      <c r="K86" s="39"/>
      <c r="L86" s="83"/>
      <c r="M86" s="83"/>
      <c r="N86" s="39"/>
      <c r="O86" s="39"/>
      <c r="P86" s="78"/>
      <c r="Q86" s="39"/>
      <c r="R86" s="39"/>
      <c r="S86" s="39"/>
    </row>
    <row r="87" spans="1:32">
      <c r="A87" s="5"/>
      <c r="B87" s="37"/>
      <c r="C87" s="26"/>
      <c r="D87" s="26"/>
      <c r="E87" s="38"/>
      <c r="F87" s="38"/>
      <c r="G87" s="39"/>
      <c r="H87" s="83"/>
      <c r="I87" s="83"/>
      <c r="J87" s="39"/>
      <c r="K87" s="92"/>
      <c r="L87" s="92"/>
      <c r="M87" s="159"/>
      <c r="N87" s="159"/>
      <c r="O87" s="159"/>
      <c r="P87" s="78"/>
      <c r="Q87" s="39"/>
      <c r="R87" s="39"/>
      <c r="S87" s="39"/>
    </row>
    <row r="88" spans="1:32">
      <c r="A88" s="5"/>
      <c r="B88" s="37"/>
      <c r="C88" s="26"/>
      <c r="D88" s="26"/>
      <c r="E88" s="38"/>
      <c r="F88" s="38"/>
      <c r="G88" s="39"/>
      <c r="H88" s="83"/>
      <c r="I88" s="83"/>
      <c r="J88" s="39"/>
      <c r="K88" s="92"/>
      <c r="L88" s="92"/>
      <c r="M88" s="39"/>
      <c r="N88" s="39"/>
      <c r="O88" s="39"/>
      <c r="P88" s="78"/>
      <c r="Q88" s="39"/>
      <c r="R88" s="39"/>
      <c r="S88" s="39"/>
    </row>
    <row r="89" spans="1:32">
      <c r="A89" s="5"/>
      <c r="B89" s="37"/>
      <c r="C89" s="26"/>
      <c r="D89" s="26"/>
      <c r="E89" s="38"/>
      <c r="F89" s="38"/>
      <c r="G89" s="39"/>
      <c r="H89" s="83"/>
      <c r="I89" s="83"/>
      <c r="J89" s="39"/>
      <c r="K89" s="92"/>
      <c r="L89" s="92"/>
      <c r="M89" s="39"/>
      <c r="N89" s="39"/>
      <c r="O89" s="39"/>
      <c r="P89" s="78"/>
      <c r="Q89" s="39"/>
      <c r="R89" s="39"/>
      <c r="S89" s="39"/>
    </row>
    <row r="90" spans="1:32">
      <c r="A90" s="5"/>
      <c r="B90" s="37"/>
      <c r="C90" s="26"/>
      <c r="D90" s="26"/>
      <c r="E90" s="38"/>
      <c r="F90" s="38"/>
      <c r="G90" s="39"/>
      <c r="H90" s="83"/>
      <c r="I90" s="83"/>
      <c r="J90" s="39"/>
      <c r="K90" s="92"/>
      <c r="L90" s="92"/>
      <c r="M90" s="39"/>
      <c r="N90" s="39"/>
      <c r="O90" s="39"/>
      <c r="P90" s="78"/>
      <c r="Q90" s="39"/>
      <c r="R90" s="39"/>
      <c r="S90" s="39"/>
    </row>
    <row r="91" spans="1:32">
      <c r="A91" s="5"/>
      <c r="B91" s="37"/>
      <c r="C91" s="26"/>
      <c r="D91" s="26"/>
      <c r="E91" s="38"/>
      <c r="F91" s="38"/>
      <c r="G91" s="39"/>
      <c r="H91" s="83"/>
      <c r="I91" s="83"/>
      <c r="J91" s="39"/>
      <c r="K91" s="92"/>
      <c r="L91" s="92"/>
      <c r="M91" s="39"/>
      <c r="N91" s="39"/>
      <c r="O91" s="39"/>
      <c r="P91" s="78"/>
      <c r="Q91" s="39"/>
      <c r="R91" s="39"/>
      <c r="S91" s="39"/>
      <c r="T91" s="21"/>
      <c r="U91" s="21"/>
      <c r="V91" s="21"/>
      <c r="W91" s="21"/>
      <c r="X91" s="21"/>
      <c r="Y91" s="21"/>
      <c r="Z91" s="21"/>
      <c r="AA91" s="21"/>
      <c r="AB91" s="21"/>
      <c r="AC91" s="21"/>
      <c r="AD91" s="21"/>
      <c r="AE91" s="21"/>
      <c r="AF91" s="21"/>
    </row>
    <row r="92" spans="1:32">
      <c r="A92" s="5"/>
      <c r="B92" s="37"/>
      <c r="C92" s="26"/>
      <c r="D92" s="26"/>
      <c r="E92" s="38"/>
      <c r="F92" s="38"/>
      <c r="G92" s="39"/>
      <c r="H92" s="83"/>
      <c r="I92" s="83"/>
      <c r="J92" s="39"/>
      <c r="K92" s="92"/>
      <c r="L92" s="92"/>
      <c r="M92" s="39"/>
      <c r="N92" s="39"/>
      <c r="O92" s="39"/>
      <c r="P92" s="78"/>
      <c r="Q92" s="39"/>
      <c r="R92" s="39"/>
      <c r="S92" s="39"/>
      <c r="T92" s="21"/>
      <c r="U92" s="21"/>
      <c r="V92" s="21"/>
      <c r="W92" s="21"/>
      <c r="X92" s="21"/>
      <c r="Y92" s="21"/>
      <c r="Z92" s="21"/>
      <c r="AA92" s="21"/>
      <c r="AB92" s="21"/>
      <c r="AC92" s="21"/>
      <c r="AD92" s="21"/>
      <c r="AE92" s="21"/>
      <c r="AF92" s="21"/>
    </row>
    <row r="93" spans="1:32">
      <c r="A93" s="5"/>
      <c r="B93" s="37"/>
      <c r="C93" s="26"/>
      <c r="D93" s="26"/>
      <c r="E93" s="38"/>
      <c r="F93" s="38"/>
      <c r="G93" s="39"/>
      <c r="H93" s="83"/>
      <c r="I93" s="83"/>
      <c r="J93" s="39"/>
      <c r="K93" s="92"/>
      <c r="L93" s="92"/>
      <c r="M93" s="39"/>
      <c r="N93" s="39"/>
      <c r="O93" s="39"/>
      <c r="P93" s="78"/>
      <c r="Q93" s="39"/>
      <c r="R93" s="39"/>
      <c r="S93" s="39"/>
      <c r="T93" s="21"/>
      <c r="U93" s="21"/>
      <c r="V93" s="21"/>
      <c r="W93" s="21"/>
      <c r="X93" s="21"/>
      <c r="Y93" s="21"/>
      <c r="Z93" s="21"/>
      <c r="AA93" s="21"/>
      <c r="AB93" s="21"/>
      <c r="AC93" s="21"/>
      <c r="AD93" s="21"/>
      <c r="AE93" s="21"/>
      <c r="AF93" s="21"/>
    </row>
    <row r="94" spans="1:32">
      <c r="A94" s="5"/>
      <c r="B94" s="37"/>
      <c r="C94" s="26"/>
      <c r="D94" s="26"/>
      <c r="E94" s="38"/>
      <c r="F94" s="38"/>
      <c r="G94" s="39"/>
      <c r="H94" s="83"/>
      <c r="I94" s="83"/>
      <c r="J94" s="39"/>
      <c r="K94" s="92"/>
      <c r="L94" s="92"/>
      <c r="M94" s="39"/>
      <c r="N94" s="39"/>
      <c r="O94" s="39"/>
      <c r="P94" s="78"/>
      <c r="Q94" s="39"/>
      <c r="R94" s="39"/>
      <c r="S94" s="39"/>
      <c r="T94" s="21"/>
      <c r="U94" s="21"/>
      <c r="V94" s="21"/>
      <c r="W94" s="21"/>
      <c r="X94" s="21"/>
      <c r="Y94" s="21"/>
      <c r="Z94" s="21"/>
      <c r="AA94" s="21"/>
      <c r="AB94" s="21"/>
      <c r="AC94" s="21"/>
      <c r="AD94" s="21"/>
      <c r="AE94" s="21"/>
      <c r="AF94" s="21"/>
    </row>
    <row r="95" spans="1:32">
      <c r="A95" s="5"/>
      <c r="B95" s="37"/>
      <c r="C95" s="26"/>
      <c r="D95" s="26"/>
      <c r="E95" s="38"/>
      <c r="F95" s="38"/>
      <c r="G95" s="39"/>
      <c r="H95" s="83"/>
      <c r="I95" s="83"/>
      <c r="J95" s="39"/>
      <c r="K95" s="92"/>
      <c r="L95" s="92"/>
      <c r="M95" s="39"/>
      <c r="N95" s="39"/>
      <c r="O95" s="39"/>
      <c r="P95" s="78"/>
      <c r="Q95" s="39"/>
      <c r="R95" s="39"/>
      <c r="S95" s="39"/>
      <c r="T95" s="21"/>
      <c r="U95" s="21"/>
      <c r="V95" s="21"/>
      <c r="W95" s="21"/>
      <c r="X95" s="21"/>
      <c r="Y95" s="21"/>
      <c r="Z95" s="21"/>
      <c r="AA95" s="21"/>
      <c r="AB95" s="21"/>
      <c r="AC95" s="21"/>
      <c r="AD95" s="21"/>
      <c r="AE95" s="21"/>
      <c r="AF95" s="21"/>
    </row>
    <row r="96" spans="1:32">
      <c r="A96" s="5"/>
      <c r="B96" s="37"/>
      <c r="C96" s="26"/>
      <c r="D96" s="26"/>
      <c r="E96" s="38"/>
      <c r="F96" s="38"/>
      <c r="G96" s="39"/>
      <c r="H96" s="83"/>
      <c r="I96" s="83"/>
      <c r="J96" s="39"/>
      <c r="K96" s="92"/>
      <c r="L96" s="92"/>
      <c r="M96" s="39"/>
      <c r="N96" s="39"/>
      <c r="O96" s="39"/>
      <c r="P96" s="78"/>
      <c r="Q96" s="39"/>
      <c r="R96" s="39"/>
      <c r="S96" s="39"/>
      <c r="T96" s="21"/>
      <c r="U96" s="21"/>
      <c r="V96" s="21"/>
      <c r="W96" s="21"/>
      <c r="X96" s="21"/>
      <c r="Y96" s="21"/>
      <c r="Z96" s="21"/>
      <c r="AA96" s="21"/>
      <c r="AB96" s="21"/>
      <c r="AC96" s="21"/>
      <c r="AD96" s="21"/>
      <c r="AE96" s="21"/>
      <c r="AF96" s="21"/>
    </row>
    <row r="97" spans="1:32">
      <c r="A97" s="5"/>
      <c r="B97" s="37"/>
      <c r="C97" s="26"/>
      <c r="D97" s="26"/>
      <c r="E97" s="38"/>
      <c r="F97" s="38"/>
      <c r="G97" s="39"/>
      <c r="H97" s="83"/>
      <c r="I97" s="83"/>
      <c r="J97" s="39"/>
      <c r="K97" s="92"/>
      <c r="L97" s="92"/>
      <c r="M97" s="39"/>
      <c r="N97" s="39"/>
      <c r="O97" s="39"/>
      <c r="P97" s="78"/>
      <c r="Q97" s="39"/>
      <c r="R97" s="39"/>
      <c r="S97" s="39"/>
      <c r="T97" s="21"/>
      <c r="U97" s="21"/>
      <c r="V97" s="21"/>
      <c r="W97" s="21"/>
      <c r="X97" s="21"/>
      <c r="Y97" s="21"/>
      <c r="Z97" s="21"/>
      <c r="AA97" s="21"/>
      <c r="AB97" s="21"/>
      <c r="AC97" s="21"/>
      <c r="AD97" s="21"/>
      <c r="AE97" s="21"/>
      <c r="AF97" s="21"/>
    </row>
    <row r="98" spans="1:32">
      <c r="A98" s="5"/>
      <c r="B98" s="37"/>
      <c r="C98" s="26"/>
      <c r="D98" s="26"/>
      <c r="E98" s="38"/>
      <c r="F98" s="38"/>
      <c r="G98" s="39"/>
      <c r="H98" s="83"/>
      <c r="I98" s="83"/>
      <c r="J98" s="39"/>
      <c r="K98" s="92"/>
      <c r="L98" s="92"/>
      <c r="M98" s="39"/>
      <c r="N98" s="39"/>
      <c r="O98" s="39"/>
      <c r="P98" s="78"/>
      <c r="Q98" s="39"/>
      <c r="R98" s="39"/>
      <c r="S98" s="39"/>
      <c r="T98" s="21"/>
      <c r="U98" s="21"/>
      <c r="V98" s="21"/>
      <c r="W98" s="21"/>
      <c r="X98" s="21"/>
      <c r="Y98" s="21"/>
      <c r="Z98" s="21"/>
      <c r="AA98" s="21"/>
      <c r="AB98" s="21"/>
      <c r="AC98" s="21"/>
      <c r="AD98" s="21"/>
      <c r="AE98" s="21"/>
      <c r="AF98" s="21"/>
    </row>
    <row r="99" spans="1:32">
      <c r="A99" s="5"/>
      <c r="B99" s="37"/>
      <c r="C99" s="26"/>
      <c r="D99" s="26"/>
      <c r="E99" s="38"/>
      <c r="F99" s="38"/>
      <c r="G99" s="39"/>
      <c r="H99" s="83"/>
      <c r="I99" s="83"/>
      <c r="J99" s="39"/>
      <c r="K99" s="92"/>
      <c r="L99" s="92"/>
      <c r="M99" s="39"/>
      <c r="N99" s="39"/>
      <c r="O99" s="39"/>
      <c r="P99" s="78"/>
      <c r="Q99" s="39"/>
      <c r="R99" s="39"/>
      <c r="S99" s="39"/>
      <c r="T99" s="21"/>
      <c r="U99" s="21"/>
      <c r="V99" s="21"/>
      <c r="W99" s="21"/>
      <c r="X99" s="21"/>
      <c r="Y99" s="21"/>
      <c r="Z99" s="21"/>
      <c r="AA99" s="21"/>
      <c r="AB99" s="21"/>
      <c r="AC99" s="21"/>
      <c r="AD99" s="21"/>
      <c r="AE99" s="21"/>
      <c r="AF99" s="21"/>
    </row>
    <row r="100" spans="1:32">
      <c r="A100" s="5"/>
      <c r="B100" s="37"/>
      <c r="C100" s="26"/>
      <c r="D100" s="26"/>
      <c r="E100" s="38"/>
      <c r="F100" s="38"/>
      <c r="G100" s="39"/>
      <c r="H100" s="83"/>
      <c r="I100" s="83"/>
      <c r="J100" s="39"/>
      <c r="K100" s="92"/>
      <c r="L100" s="92"/>
      <c r="M100" s="39"/>
      <c r="N100" s="39"/>
      <c r="O100" s="39"/>
      <c r="P100" s="78"/>
      <c r="Q100" s="39"/>
      <c r="R100" s="39"/>
      <c r="S100" s="39"/>
      <c r="T100" s="21"/>
      <c r="U100" s="21"/>
      <c r="V100" s="21"/>
      <c r="W100" s="21"/>
      <c r="X100" s="21"/>
      <c r="Y100" s="21"/>
      <c r="Z100" s="21"/>
      <c r="AA100" s="21"/>
      <c r="AB100" s="21"/>
      <c r="AC100" s="21"/>
      <c r="AD100" s="21"/>
      <c r="AE100" s="21"/>
      <c r="AF100" s="21"/>
    </row>
    <row r="101" spans="1:32">
      <c r="A101" s="5"/>
      <c r="B101" s="37"/>
      <c r="C101" s="26"/>
      <c r="D101" s="26"/>
      <c r="E101" s="38"/>
      <c r="F101" s="38"/>
      <c r="G101" s="39"/>
      <c r="H101" s="83"/>
      <c r="I101" s="83"/>
      <c r="J101" s="39"/>
      <c r="K101" s="92"/>
      <c r="L101" s="92"/>
      <c r="M101" s="39"/>
      <c r="N101" s="39"/>
      <c r="O101" s="39"/>
      <c r="P101" s="78"/>
      <c r="Q101" s="39"/>
      <c r="R101" s="39"/>
      <c r="S101" s="39"/>
      <c r="T101" s="21"/>
      <c r="U101" s="21"/>
      <c r="V101" s="21"/>
      <c r="W101" s="21"/>
      <c r="X101" s="21"/>
      <c r="Y101" s="21"/>
      <c r="Z101" s="21"/>
      <c r="AA101" s="21"/>
      <c r="AB101" s="21"/>
      <c r="AC101" s="21"/>
      <c r="AD101" s="21"/>
      <c r="AE101" s="21"/>
      <c r="AF101" s="21"/>
    </row>
    <row r="102" spans="1:32">
      <c r="A102" s="5"/>
      <c r="B102" s="37"/>
      <c r="C102" s="26"/>
      <c r="D102" s="26"/>
      <c r="E102" s="38"/>
      <c r="F102" s="38"/>
      <c r="G102" s="39"/>
      <c r="H102" s="83"/>
      <c r="I102" s="83"/>
      <c r="J102" s="39"/>
      <c r="K102" s="92"/>
      <c r="L102" s="92"/>
      <c r="M102" s="39"/>
      <c r="N102" s="39"/>
      <c r="O102" s="39"/>
      <c r="P102" s="78"/>
      <c r="Q102" s="39"/>
      <c r="R102" s="39"/>
      <c r="S102" s="39"/>
      <c r="T102" s="21"/>
      <c r="U102" s="21"/>
      <c r="V102" s="21"/>
      <c r="W102" s="21"/>
      <c r="X102" s="21"/>
      <c r="Y102" s="21"/>
      <c r="Z102" s="21"/>
      <c r="AA102" s="21"/>
      <c r="AB102" s="21"/>
      <c r="AC102" s="21"/>
      <c r="AD102" s="21"/>
      <c r="AE102" s="21"/>
      <c r="AF102" s="21"/>
    </row>
    <row r="103" spans="1:32">
      <c r="A103" s="5"/>
      <c r="B103" s="37"/>
      <c r="C103" s="26"/>
      <c r="D103" s="26"/>
      <c r="E103" s="38"/>
      <c r="F103" s="38"/>
      <c r="G103" s="39"/>
      <c r="H103" s="83"/>
      <c r="I103" s="83"/>
      <c r="J103" s="39"/>
      <c r="K103" s="92"/>
      <c r="L103" s="92"/>
      <c r="M103" s="39"/>
      <c r="N103" s="39"/>
      <c r="O103" s="39"/>
      <c r="P103" s="78"/>
      <c r="Q103" s="39"/>
      <c r="R103" s="39"/>
      <c r="S103" s="39"/>
      <c r="T103" s="21"/>
      <c r="U103" s="21"/>
      <c r="V103" s="21"/>
      <c r="W103" s="21"/>
      <c r="X103" s="21"/>
      <c r="Y103" s="21"/>
      <c r="Z103" s="21"/>
      <c r="AA103" s="21"/>
      <c r="AB103" s="21"/>
      <c r="AC103" s="21"/>
      <c r="AD103" s="21"/>
      <c r="AE103" s="21"/>
      <c r="AF103" s="21"/>
    </row>
    <row r="104" spans="1:32">
      <c r="A104" s="5"/>
      <c r="B104" s="37"/>
      <c r="C104" s="26"/>
      <c r="D104" s="26"/>
      <c r="E104" s="38"/>
      <c r="F104" s="38"/>
      <c r="G104" s="39"/>
      <c r="H104" s="83"/>
      <c r="I104" s="83"/>
      <c r="J104" s="39"/>
      <c r="K104" s="92"/>
      <c r="L104" s="92"/>
      <c r="M104" s="39"/>
      <c r="N104" s="39"/>
      <c r="O104" s="39"/>
      <c r="P104" s="78"/>
      <c r="Q104" s="39"/>
      <c r="R104" s="39"/>
      <c r="S104" s="39"/>
      <c r="T104" s="21"/>
      <c r="U104" s="21"/>
      <c r="V104" s="21"/>
      <c r="W104" s="21"/>
      <c r="X104" s="21"/>
      <c r="Y104" s="21"/>
      <c r="Z104" s="21"/>
      <c r="AA104" s="21"/>
      <c r="AB104" s="21"/>
      <c r="AC104" s="21"/>
      <c r="AD104" s="21"/>
      <c r="AE104" s="21"/>
      <c r="AF104" s="21"/>
    </row>
    <row r="105" spans="1:32">
      <c r="A105" s="5"/>
      <c r="B105" s="37"/>
      <c r="C105" s="26"/>
      <c r="D105" s="26"/>
      <c r="E105" s="38"/>
      <c r="F105" s="38"/>
      <c r="G105" s="39"/>
      <c r="H105" s="83"/>
      <c r="I105" s="83"/>
      <c r="J105" s="39"/>
      <c r="K105" s="92"/>
      <c r="L105" s="92"/>
      <c r="M105" s="39"/>
      <c r="N105" s="39"/>
      <c r="O105" s="39"/>
      <c r="P105" s="78"/>
      <c r="Q105" s="39"/>
      <c r="R105" s="39"/>
      <c r="S105" s="39"/>
      <c r="T105" s="21"/>
      <c r="U105" s="21"/>
      <c r="V105" s="21"/>
      <c r="W105" s="21"/>
      <c r="X105" s="21"/>
      <c r="Y105" s="21"/>
      <c r="Z105" s="21"/>
      <c r="AA105" s="21"/>
      <c r="AB105" s="21"/>
      <c r="AC105" s="21"/>
      <c r="AD105" s="21"/>
      <c r="AE105" s="21"/>
      <c r="AF105" s="21"/>
    </row>
    <row r="106" spans="1:32">
      <c r="A106" s="5"/>
      <c r="B106" s="37"/>
      <c r="C106" s="26"/>
      <c r="D106" s="26"/>
      <c r="E106" s="38"/>
      <c r="F106" s="38"/>
      <c r="G106" s="39"/>
      <c r="H106" s="83"/>
      <c r="I106" s="83"/>
      <c r="J106" s="39"/>
      <c r="K106" s="92"/>
      <c r="L106" s="92"/>
      <c r="M106" s="39"/>
      <c r="N106" s="39"/>
      <c r="O106" s="39"/>
      <c r="P106" s="78"/>
      <c r="Q106" s="39"/>
      <c r="R106" s="39"/>
      <c r="S106" s="39"/>
      <c r="T106" s="21"/>
      <c r="U106" s="21"/>
      <c r="V106" s="21"/>
      <c r="W106" s="21"/>
      <c r="X106" s="21"/>
      <c r="Y106" s="21"/>
      <c r="Z106" s="21"/>
      <c r="AA106" s="21"/>
      <c r="AB106" s="21"/>
      <c r="AC106" s="21"/>
      <c r="AD106" s="21"/>
      <c r="AE106" s="21"/>
      <c r="AF106" s="21"/>
    </row>
    <row r="107" spans="1:32">
      <c r="A107" s="5"/>
      <c r="B107" s="37"/>
      <c r="C107" s="26"/>
      <c r="D107" s="26"/>
      <c r="E107" s="38"/>
      <c r="F107" s="38"/>
      <c r="G107" s="39"/>
      <c r="H107" s="83"/>
      <c r="I107" s="83"/>
      <c r="J107" s="39"/>
      <c r="K107" s="92"/>
      <c r="L107" s="92"/>
      <c r="M107" s="39"/>
      <c r="N107" s="39"/>
      <c r="O107" s="39"/>
      <c r="P107" s="78"/>
      <c r="Q107" s="39"/>
      <c r="R107" s="39"/>
      <c r="S107" s="39"/>
      <c r="T107" s="21"/>
      <c r="U107" s="21"/>
      <c r="V107" s="21"/>
      <c r="W107" s="21"/>
      <c r="X107" s="21"/>
      <c r="Y107" s="21"/>
      <c r="Z107" s="21"/>
      <c r="AA107" s="21"/>
      <c r="AB107" s="21"/>
      <c r="AC107" s="21"/>
      <c r="AD107" s="21"/>
      <c r="AE107" s="21"/>
      <c r="AF107" s="21"/>
    </row>
    <row r="108" spans="1:32">
      <c r="A108" s="5"/>
      <c r="B108" s="37"/>
      <c r="C108" s="26"/>
      <c r="D108" s="26"/>
      <c r="E108" s="38"/>
      <c r="F108" s="38"/>
      <c r="G108" s="39"/>
      <c r="H108" s="83"/>
      <c r="I108" s="83"/>
      <c r="J108" s="39"/>
      <c r="K108" s="92"/>
      <c r="L108" s="92"/>
      <c r="M108" s="39"/>
      <c r="N108" s="39"/>
      <c r="O108" s="39"/>
      <c r="P108" s="78"/>
      <c r="Q108" s="39"/>
      <c r="R108" s="39"/>
      <c r="S108" s="39"/>
      <c r="T108" s="21"/>
      <c r="U108" s="21"/>
      <c r="V108" s="21"/>
      <c r="W108" s="21"/>
      <c r="X108" s="21"/>
      <c r="Y108" s="21"/>
      <c r="Z108" s="21"/>
      <c r="AA108" s="21"/>
      <c r="AB108" s="21"/>
      <c r="AC108" s="21"/>
      <c r="AD108" s="21"/>
      <c r="AE108" s="21"/>
      <c r="AF108" s="21"/>
    </row>
    <row r="109" spans="1:32">
      <c r="A109" s="5"/>
      <c r="B109" s="37"/>
      <c r="C109" s="26"/>
      <c r="D109" s="26"/>
      <c r="E109" s="38"/>
      <c r="F109" s="38"/>
      <c r="G109" s="39"/>
      <c r="H109" s="83"/>
      <c r="I109" s="83"/>
      <c r="J109" s="39"/>
      <c r="K109" s="92"/>
      <c r="L109" s="92"/>
      <c r="M109" s="39"/>
      <c r="N109" s="39"/>
      <c r="O109" s="39"/>
      <c r="P109" s="78"/>
      <c r="Q109" s="39"/>
      <c r="R109" s="39"/>
      <c r="S109" s="39"/>
      <c r="T109" s="21"/>
      <c r="U109" s="21"/>
      <c r="V109" s="21"/>
      <c r="W109" s="21"/>
      <c r="X109" s="21"/>
      <c r="Y109" s="21"/>
      <c r="Z109" s="21"/>
      <c r="AA109" s="21"/>
      <c r="AB109" s="21"/>
      <c r="AC109" s="21"/>
      <c r="AD109" s="21"/>
      <c r="AE109" s="21"/>
      <c r="AF109" s="21"/>
    </row>
    <row r="110" spans="1:32">
      <c r="A110" s="5"/>
      <c r="B110" s="37"/>
      <c r="C110" s="26"/>
      <c r="D110" s="26"/>
      <c r="E110" s="38"/>
      <c r="F110" s="38"/>
      <c r="G110" s="39"/>
      <c r="H110" s="83"/>
      <c r="I110" s="83"/>
      <c r="J110" s="39"/>
      <c r="K110" s="92"/>
      <c r="L110" s="92"/>
      <c r="M110" s="39"/>
      <c r="N110" s="39"/>
      <c r="O110" s="39"/>
      <c r="P110" s="78"/>
      <c r="Q110" s="39"/>
      <c r="R110" s="39"/>
      <c r="S110" s="39"/>
      <c r="T110" s="21"/>
      <c r="U110" s="21"/>
      <c r="V110" s="21"/>
      <c r="W110" s="21"/>
      <c r="X110" s="21"/>
      <c r="Y110" s="21"/>
      <c r="Z110" s="21"/>
      <c r="AA110" s="21"/>
      <c r="AB110" s="21"/>
      <c r="AC110" s="21"/>
      <c r="AD110" s="21"/>
      <c r="AE110" s="21"/>
      <c r="AF110" s="21"/>
    </row>
    <row r="111" spans="1:32">
      <c r="A111" s="5"/>
      <c r="B111" s="37"/>
      <c r="C111" s="26"/>
      <c r="D111" s="26"/>
      <c r="E111" s="38"/>
      <c r="F111" s="38"/>
      <c r="G111" s="39"/>
      <c r="H111" s="83"/>
      <c r="I111" s="83"/>
      <c r="J111" s="39"/>
      <c r="K111" s="92"/>
      <c r="L111" s="92"/>
      <c r="M111" s="39"/>
      <c r="N111" s="39"/>
      <c r="O111" s="39"/>
      <c r="P111" s="78"/>
      <c r="Q111" s="39"/>
      <c r="R111" s="39"/>
      <c r="S111" s="39"/>
      <c r="T111" s="21"/>
      <c r="U111" s="21"/>
      <c r="V111" s="21"/>
      <c r="W111" s="21"/>
      <c r="X111" s="21"/>
      <c r="Y111" s="21"/>
      <c r="Z111" s="21"/>
      <c r="AA111" s="21"/>
      <c r="AB111" s="21"/>
      <c r="AC111" s="21"/>
      <c r="AD111" s="21"/>
      <c r="AE111" s="21"/>
      <c r="AF111" s="21"/>
    </row>
    <row r="112" spans="1:32">
      <c r="A112" s="5"/>
      <c r="B112" s="37"/>
      <c r="C112" s="26"/>
      <c r="D112" s="26"/>
      <c r="E112" s="38"/>
      <c r="F112" s="38"/>
      <c r="G112" s="39"/>
      <c r="H112" s="83"/>
      <c r="I112" s="83"/>
      <c r="J112" s="39"/>
      <c r="K112" s="92"/>
      <c r="L112" s="92"/>
      <c r="M112" s="39"/>
      <c r="N112" s="39"/>
      <c r="O112" s="39"/>
      <c r="P112" s="78"/>
      <c r="Q112" s="39"/>
      <c r="R112" s="39"/>
      <c r="S112" s="39"/>
      <c r="T112" s="21"/>
      <c r="U112" s="21"/>
      <c r="V112" s="21"/>
      <c r="W112" s="21"/>
      <c r="X112" s="21"/>
      <c r="Y112" s="21"/>
      <c r="Z112" s="21"/>
      <c r="AA112" s="21"/>
      <c r="AB112" s="21"/>
      <c r="AC112" s="21"/>
      <c r="AD112" s="21"/>
      <c r="AE112" s="21"/>
      <c r="AF112" s="21"/>
    </row>
    <row r="113" spans="1:32">
      <c r="A113" s="5"/>
      <c r="B113" s="37"/>
      <c r="C113" s="26"/>
      <c r="D113" s="26"/>
      <c r="E113" s="38"/>
      <c r="F113" s="38"/>
      <c r="G113" s="39"/>
      <c r="H113" s="83"/>
      <c r="I113" s="83"/>
      <c r="J113" s="39"/>
      <c r="K113" s="92"/>
      <c r="L113" s="92"/>
      <c r="M113" s="39"/>
      <c r="N113" s="39"/>
      <c r="O113" s="39"/>
      <c r="P113" s="78"/>
      <c r="Q113" s="39"/>
      <c r="R113" s="39"/>
      <c r="S113" s="39"/>
      <c r="T113" s="21"/>
      <c r="U113" s="21"/>
      <c r="V113" s="21"/>
      <c r="W113" s="21"/>
      <c r="X113" s="21"/>
      <c r="Y113" s="21"/>
      <c r="Z113" s="21"/>
      <c r="AA113" s="21"/>
      <c r="AB113" s="21"/>
      <c r="AC113" s="21"/>
      <c r="AD113" s="21"/>
      <c r="AE113" s="21"/>
      <c r="AF113" s="21"/>
    </row>
    <row r="114" spans="1:32">
      <c r="A114" s="5"/>
      <c r="B114" s="37"/>
      <c r="C114" s="26"/>
      <c r="D114" s="26"/>
      <c r="E114" s="38"/>
      <c r="F114" s="38"/>
      <c r="G114" s="39"/>
      <c r="H114" s="83"/>
      <c r="I114" s="83"/>
      <c r="J114" s="39"/>
      <c r="K114" s="92"/>
      <c r="L114" s="92"/>
      <c r="M114" s="39"/>
      <c r="N114" s="39"/>
      <c r="O114" s="39"/>
      <c r="P114" s="78"/>
      <c r="Q114" s="39"/>
      <c r="R114" s="39"/>
      <c r="S114" s="39"/>
      <c r="T114" s="21"/>
      <c r="U114" s="21"/>
      <c r="V114" s="21"/>
      <c r="W114" s="21"/>
      <c r="X114" s="21"/>
      <c r="Y114" s="21"/>
      <c r="Z114" s="21"/>
      <c r="AA114" s="21"/>
      <c r="AB114" s="21"/>
      <c r="AC114" s="21"/>
      <c r="AD114" s="21"/>
      <c r="AE114" s="21"/>
      <c r="AF114" s="21"/>
    </row>
    <row r="115" spans="1:32">
      <c r="A115" s="5"/>
      <c r="B115" s="37"/>
      <c r="C115" s="26"/>
      <c r="D115" s="26"/>
      <c r="E115" s="38"/>
      <c r="F115" s="38"/>
      <c r="G115" s="39"/>
      <c r="H115" s="83"/>
      <c r="I115" s="83"/>
      <c r="J115" s="39"/>
      <c r="K115" s="92"/>
      <c r="L115" s="92"/>
      <c r="M115" s="39"/>
      <c r="N115" s="39"/>
      <c r="O115" s="39"/>
      <c r="P115" s="78"/>
      <c r="Q115" s="39"/>
      <c r="R115" s="39"/>
      <c r="S115" s="39"/>
      <c r="T115" s="21"/>
      <c r="U115" s="21"/>
      <c r="V115" s="21"/>
      <c r="W115" s="21"/>
      <c r="X115" s="21"/>
      <c r="Y115" s="21"/>
      <c r="Z115" s="21"/>
      <c r="AA115" s="21"/>
      <c r="AB115" s="21"/>
      <c r="AC115" s="21"/>
      <c r="AD115" s="21"/>
      <c r="AE115" s="21"/>
      <c r="AF115" s="21"/>
    </row>
    <row r="116" spans="1:32">
      <c r="A116" s="5"/>
      <c r="B116" s="37"/>
      <c r="C116" s="26"/>
      <c r="D116" s="26"/>
      <c r="E116" s="38"/>
      <c r="F116" s="38"/>
      <c r="G116" s="39"/>
      <c r="H116" s="83"/>
      <c r="I116" s="83"/>
      <c r="J116" s="39"/>
      <c r="K116" s="92"/>
      <c r="L116" s="92"/>
      <c r="M116" s="39"/>
      <c r="N116" s="39"/>
      <c r="O116" s="39"/>
      <c r="P116" s="78"/>
      <c r="Q116" s="39"/>
      <c r="R116" s="39"/>
      <c r="S116" s="39"/>
      <c r="T116" s="21"/>
      <c r="U116" s="21"/>
      <c r="V116" s="21"/>
      <c r="W116" s="21"/>
      <c r="X116" s="21"/>
      <c r="Y116" s="21"/>
      <c r="Z116" s="21"/>
      <c r="AA116" s="21"/>
      <c r="AB116" s="21"/>
      <c r="AC116" s="21"/>
      <c r="AD116" s="21"/>
      <c r="AE116" s="21"/>
      <c r="AF116" s="21"/>
    </row>
    <row r="117" spans="1:32">
      <c r="A117" s="5"/>
      <c r="B117" s="37"/>
      <c r="C117" s="26"/>
      <c r="D117" s="26"/>
      <c r="E117" s="38"/>
      <c r="F117" s="38"/>
      <c r="G117" s="39"/>
      <c r="H117" s="83"/>
      <c r="I117" s="83"/>
      <c r="J117" s="39"/>
      <c r="K117" s="92"/>
      <c r="L117" s="92"/>
      <c r="M117" s="39"/>
      <c r="N117" s="39"/>
      <c r="O117" s="39"/>
      <c r="P117" s="78"/>
      <c r="Q117" s="39"/>
      <c r="R117" s="39"/>
      <c r="S117" s="39"/>
      <c r="T117" s="21"/>
      <c r="U117" s="21"/>
      <c r="V117" s="21"/>
      <c r="W117" s="21"/>
      <c r="X117" s="21"/>
      <c r="Y117" s="21"/>
      <c r="Z117" s="21"/>
      <c r="AA117" s="21"/>
      <c r="AB117" s="21"/>
      <c r="AC117" s="21"/>
      <c r="AD117" s="21"/>
      <c r="AE117" s="21"/>
      <c r="AF117" s="21"/>
    </row>
    <row r="118" spans="1:32">
      <c r="A118" s="5"/>
      <c r="B118" s="37"/>
      <c r="C118" s="26"/>
      <c r="D118" s="26"/>
      <c r="E118" s="38"/>
      <c r="F118" s="38"/>
      <c r="G118" s="39"/>
      <c r="H118" s="83"/>
      <c r="I118" s="83"/>
      <c r="J118" s="39"/>
      <c r="K118" s="92"/>
      <c r="L118" s="92"/>
      <c r="M118" s="39"/>
      <c r="N118" s="39"/>
      <c r="O118" s="39"/>
      <c r="P118" s="78"/>
      <c r="Q118" s="39"/>
      <c r="R118" s="39"/>
      <c r="S118" s="39"/>
      <c r="T118" s="21"/>
      <c r="U118" s="21"/>
      <c r="V118" s="21"/>
      <c r="W118" s="21"/>
      <c r="X118" s="21"/>
      <c r="Y118" s="21"/>
      <c r="Z118" s="21"/>
      <c r="AA118" s="21"/>
      <c r="AB118" s="21"/>
      <c r="AC118" s="21"/>
      <c r="AD118" s="21"/>
      <c r="AE118" s="21"/>
      <c r="AF118" s="21"/>
    </row>
    <row r="119" spans="1:32">
      <c r="A119" s="5"/>
      <c r="B119" s="37"/>
      <c r="C119" s="26"/>
      <c r="D119" s="26"/>
      <c r="E119" s="38"/>
      <c r="F119" s="38"/>
      <c r="G119" s="39"/>
      <c r="H119" s="83"/>
      <c r="I119" s="83"/>
      <c r="J119" s="39"/>
      <c r="K119" s="92"/>
      <c r="L119" s="92"/>
      <c r="M119" s="39"/>
      <c r="N119" s="39"/>
      <c r="O119" s="39"/>
      <c r="P119" s="78"/>
      <c r="Q119" s="39"/>
      <c r="R119" s="39"/>
      <c r="S119" s="39"/>
      <c r="T119" s="21"/>
      <c r="U119" s="21"/>
      <c r="V119" s="21"/>
      <c r="W119" s="21"/>
      <c r="X119" s="21"/>
      <c r="Y119" s="21"/>
      <c r="Z119" s="21"/>
      <c r="AA119" s="21"/>
      <c r="AB119" s="21"/>
      <c r="AC119" s="21"/>
      <c r="AD119" s="21"/>
      <c r="AE119" s="21"/>
      <c r="AF119" s="21"/>
    </row>
    <row r="120" spans="1:32">
      <c r="A120" s="5"/>
      <c r="B120" s="37"/>
      <c r="C120" s="26"/>
      <c r="D120" s="26"/>
      <c r="E120" s="38"/>
      <c r="F120" s="38"/>
      <c r="G120" s="39"/>
      <c r="H120" s="83"/>
      <c r="I120" s="83"/>
      <c r="J120" s="39"/>
      <c r="K120" s="92"/>
      <c r="L120" s="92"/>
      <c r="M120" s="39"/>
      <c r="N120" s="39"/>
      <c r="O120" s="39"/>
      <c r="P120" s="78"/>
      <c r="Q120" s="39"/>
      <c r="R120" s="39"/>
      <c r="S120" s="39"/>
      <c r="T120" s="21"/>
      <c r="U120" s="21"/>
      <c r="V120" s="21"/>
      <c r="W120" s="21"/>
      <c r="X120" s="21"/>
      <c r="Y120" s="21"/>
      <c r="Z120" s="21"/>
      <c r="AA120" s="21"/>
      <c r="AB120" s="21"/>
      <c r="AC120" s="21"/>
      <c r="AD120" s="21"/>
      <c r="AE120" s="21"/>
      <c r="AF120" s="21"/>
    </row>
    <row r="121" spans="1:32">
      <c r="A121" s="5"/>
      <c r="B121" s="37"/>
      <c r="C121" s="26"/>
      <c r="D121" s="26"/>
      <c r="E121" s="38"/>
      <c r="F121" s="38"/>
      <c r="G121" s="39"/>
      <c r="H121" s="83"/>
      <c r="I121" s="83"/>
      <c r="J121" s="39"/>
      <c r="K121" s="92"/>
      <c r="L121" s="92"/>
      <c r="M121" s="39"/>
      <c r="N121" s="39"/>
      <c r="O121" s="39"/>
      <c r="P121" s="78"/>
      <c r="Q121" s="39"/>
      <c r="R121" s="39"/>
      <c r="S121" s="39"/>
      <c r="T121" s="21"/>
      <c r="U121" s="21"/>
      <c r="V121" s="21"/>
      <c r="W121" s="21"/>
      <c r="X121" s="21"/>
      <c r="Y121" s="21"/>
      <c r="Z121" s="21"/>
      <c r="AA121" s="21"/>
      <c r="AB121" s="21"/>
      <c r="AC121" s="21"/>
      <c r="AD121" s="21"/>
      <c r="AE121" s="21"/>
      <c r="AF121" s="21"/>
    </row>
    <row r="122" spans="1:32">
      <c r="A122" s="5"/>
      <c r="B122" s="37"/>
      <c r="C122" s="26"/>
      <c r="D122" s="26"/>
      <c r="E122" s="38"/>
      <c r="F122" s="38"/>
      <c r="G122" s="39"/>
      <c r="H122" s="83"/>
      <c r="I122" s="83"/>
      <c r="J122" s="39"/>
      <c r="K122" s="92"/>
      <c r="L122" s="92"/>
      <c r="M122" s="39"/>
      <c r="N122" s="39"/>
      <c r="O122" s="39"/>
      <c r="P122" s="78"/>
      <c r="Q122" s="39"/>
      <c r="R122" s="39"/>
      <c r="S122" s="39"/>
      <c r="T122" s="21"/>
      <c r="U122" s="21"/>
      <c r="V122" s="21"/>
      <c r="W122" s="21"/>
      <c r="X122" s="21"/>
      <c r="Y122" s="21"/>
      <c r="Z122" s="21"/>
      <c r="AA122" s="21"/>
      <c r="AB122" s="21"/>
      <c r="AC122" s="21"/>
      <c r="AD122" s="21"/>
      <c r="AE122" s="21"/>
      <c r="AF122" s="21"/>
    </row>
    <row r="123" spans="1:32">
      <c r="A123" s="5"/>
      <c r="B123" s="37"/>
      <c r="C123" s="26"/>
      <c r="D123" s="26"/>
      <c r="E123" s="38"/>
      <c r="F123" s="38"/>
      <c r="G123" s="39"/>
      <c r="H123" s="83"/>
      <c r="I123" s="83"/>
      <c r="J123" s="39"/>
      <c r="K123" s="92"/>
      <c r="L123" s="92"/>
      <c r="M123" s="39"/>
      <c r="N123" s="39"/>
      <c r="O123" s="39"/>
      <c r="P123" s="78"/>
      <c r="Q123" s="39"/>
      <c r="R123" s="39"/>
      <c r="S123" s="39"/>
    </row>
    <row r="124" spans="1:32">
      <c r="A124" s="5"/>
      <c r="B124" s="37"/>
      <c r="C124" s="26"/>
      <c r="D124" s="26"/>
      <c r="E124" s="38"/>
      <c r="F124" s="38"/>
      <c r="G124" s="39"/>
      <c r="H124" s="83"/>
      <c r="I124" s="83"/>
      <c r="J124" s="39"/>
      <c r="K124" s="92"/>
      <c r="L124" s="92"/>
      <c r="M124" s="39"/>
      <c r="N124" s="39"/>
      <c r="O124" s="39"/>
      <c r="P124" s="78"/>
      <c r="Q124" s="39"/>
      <c r="R124" s="39"/>
      <c r="S124" s="39"/>
    </row>
    <row r="125" spans="1:32">
      <c r="A125" s="5"/>
      <c r="B125" s="37"/>
      <c r="C125" s="26"/>
      <c r="D125" s="26"/>
      <c r="E125" s="38"/>
      <c r="F125" s="38"/>
      <c r="G125" s="39"/>
      <c r="H125" s="83"/>
      <c r="I125" s="83"/>
      <c r="J125" s="39"/>
      <c r="K125" s="92"/>
      <c r="L125" s="92"/>
      <c r="M125" s="39"/>
      <c r="N125" s="39"/>
      <c r="O125" s="39"/>
      <c r="P125" s="78"/>
      <c r="Q125" s="39"/>
      <c r="R125" s="39"/>
      <c r="S125" s="39"/>
    </row>
    <row r="126" spans="1:32" s="44" customFormat="1">
      <c r="A126" s="6"/>
      <c r="B126" s="40"/>
      <c r="C126" s="41"/>
      <c r="D126" s="41"/>
      <c r="E126" s="42"/>
      <c r="F126" s="42"/>
      <c r="G126" s="43"/>
      <c r="H126" s="84"/>
      <c r="I126" s="84"/>
      <c r="J126" s="43"/>
      <c r="K126" s="93"/>
      <c r="L126" s="93"/>
      <c r="M126" s="43"/>
      <c r="N126" s="43"/>
      <c r="O126" s="43"/>
      <c r="P126" s="79"/>
      <c r="Q126" s="43"/>
      <c r="R126" s="43"/>
      <c r="S126" s="43"/>
      <c r="T126" s="24"/>
      <c r="U126" s="24"/>
      <c r="V126" s="24"/>
      <c r="W126" s="24"/>
      <c r="X126" s="24"/>
      <c r="Y126" s="24"/>
      <c r="Z126" s="24"/>
      <c r="AA126" s="24"/>
      <c r="AB126" s="24"/>
      <c r="AC126" s="24"/>
      <c r="AD126" s="24"/>
      <c r="AE126" s="24"/>
      <c r="AF126" s="24"/>
    </row>
  </sheetData>
  <mergeCells count="447">
    <mergeCell ref="C73:D73"/>
    <mergeCell ref="E73:F73"/>
    <mergeCell ref="H73:I73"/>
    <mergeCell ref="K73:L73"/>
    <mergeCell ref="N73:O73"/>
    <mergeCell ref="Q73:R73"/>
    <mergeCell ref="Q50:R50"/>
    <mergeCell ref="Q51:R51"/>
    <mergeCell ref="Q52:R52"/>
    <mergeCell ref="Q53:R53"/>
    <mergeCell ref="Q54:R54"/>
    <mergeCell ref="Q55:R55"/>
    <mergeCell ref="Q56:R56"/>
    <mergeCell ref="Q57:R57"/>
    <mergeCell ref="Q58:R58"/>
    <mergeCell ref="K57:L57"/>
    <mergeCell ref="K58:L58"/>
    <mergeCell ref="K59:L59"/>
    <mergeCell ref="K60:L60"/>
    <mergeCell ref="E50:F50"/>
    <mergeCell ref="C54:D54"/>
    <mergeCell ref="N67:O67"/>
    <mergeCell ref="E63:F63"/>
    <mergeCell ref="N64:O64"/>
    <mergeCell ref="K74:L74"/>
    <mergeCell ref="K64:L64"/>
    <mergeCell ref="K65:L65"/>
    <mergeCell ref="K66:L66"/>
    <mergeCell ref="K67:L67"/>
    <mergeCell ref="K68:L68"/>
    <mergeCell ref="K70:L70"/>
    <mergeCell ref="K72:L72"/>
    <mergeCell ref="N18:O18"/>
    <mergeCell ref="M17:M18"/>
    <mergeCell ref="K44:L44"/>
    <mergeCell ref="K26:L26"/>
    <mergeCell ref="K27:L27"/>
    <mergeCell ref="K28:L28"/>
    <mergeCell ref="K29:L29"/>
    <mergeCell ref="K30:L30"/>
    <mergeCell ref="K31:L31"/>
    <mergeCell ref="K42:L42"/>
    <mergeCell ref="K43:L43"/>
    <mergeCell ref="N42:O42"/>
    <mergeCell ref="N40:O40"/>
    <mergeCell ref="N17:O17"/>
    <mergeCell ref="K17:L17"/>
    <mergeCell ref="K18:L18"/>
    <mergeCell ref="H20:I20"/>
    <mergeCell ref="N20:O20"/>
    <mergeCell ref="M19:M20"/>
    <mergeCell ref="H19:I19"/>
    <mergeCell ref="N19:O19"/>
    <mergeCell ref="K19:L19"/>
    <mergeCell ref="K20:L20"/>
    <mergeCell ref="E37:F37"/>
    <mergeCell ref="E38:F38"/>
    <mergeCell ref="M21:M22"/>
    <mergeCell ref="M23:M24"/>
    <mergeCell ref="E23:F23"/>
    <mergeCell ref="H23:I23"/>
    <mergeCell ref="E22:F22"/>
    <mergeCell ref="H22:I22"/>
    <mergeCell ref="N22:O22"/>
    <mergeCell ref="K23:L23"/>
    <mergeCell ref="K24:L24"/>
    <mergeCell ref="K25:L25"/>
    <mergeCell ref="H21:I21"/>
    <mergeCell ref="N21:O21"/>
    <mergeCell ref="K21:L21"/>
    <mergeCell ref="K22:L22"/>
    <mergeCell ref="N36:O36"/>
    <mergeCell ref="N35:O35"/>
    <mergeCell ref="E28:F28"/>
    <mergeCell ref="H39:I39"/>
    <mergeCell ref="N39:O39"/>
    <mergeCell ref="E61:F61"/>
    <mergeCell ref="E60:F60"/>
    <mergeCell ref="C46:D46"/>
    <mergeCell ref="N47:O47"/>
    <mergeCell ref="H47:I47"/>
    <mergeCell ref="E48:F48"/>
    <mergeCell ref="E56:F56"/>
    <mergeCell ref="H52:I52"/>
    <mergeCell ref="N52:O52"/>
    <mergeCell ref="H56:I56"/>
    <mergeCell ref="N56:O56"/>
    <mergeCell ref="H48:I48"/>
    <mergeCell ref="E47:F47"/>
    <mergeCell ref="K51:L51"/>
    <mergeCell ref="C53:D53"/>
    <mergeCell ref="C51:D51"/>
    <mergeCell ref="C52:D52"/>
    <mergeCell ref="K46:L46"/>
    <mergeCell ref="K47:L47"/>
    <mergeCell ref="E49:F49"/>
    <mergeCell ref="N46:O46"/>
    <mergeCell ref="E46:F46"/>
    <mergeCell ref="H46:I46"/>
    <mergeCell ref="N50:O50"/>
    <mergeCell ref="E53:F53"/>
    <mergeCell ref="H53:I53"/>
    <mergeCell ref="N53:O53"/>
    <mergeCell ref="H44:I44"/>
    <mergeCell ref="N44:O44"/>
    <mergeCell ref="E45:F45"/>
    <mergeCell ref="H45:I45"/>
    <mergeCell ref="N45:O45"/>
    <mergeCell ref="K45:L45"/>
    <mergeCell ref="N48:O48"/>
    <mergeCell ref="H49:I49"/>
    <mergeCell ref="N49:O49"/>
    <mergeCell ref="H51:I51"/>
    <mergeCell ref="E44:F44"/>
    <mergeCell ref="K48:L48"/>
    <mergeCell ref="K49:L49"/>
    <mergeCell ref="K50:L50"/>
    <mergeCell ref="K52:L52"/>
    <mergeCell ref="K53:L53"/>
    <mergeCell ref="H54:I54"/>
    <mergeCell ref="N54:O54"/>
    <mergeCell ref="H57:I57"/>
    <mergeCell ref="H64:I64"/>
    <mergeCell ref="N51:O51"/>
    <mergeCell ref="H50:I50"/>
    <mergeCell ref="N57:O57"/>
    <mergeCell ref="E57:F57"/>
    <mergeCell ref="E52:F52"/>
    <mergeCell ref="E51:F51"/>
    <mergeCell ref="H60:I60"/>
    <mergeCell ref="N60:O60"/>
    <mergeCell ref="K55:L55"/>
    <mergeCell ref="K56:L56"/>
    <mergeCell ref="K54:L54"/>
    <mergeCell ref="E33:F33"/>
    <mergeCell ref="E31:F31"/>
    <mergeCell ref="N74:O74"/>
    <mergeCell ref="H71:I71"/>
    <mergeCell ref="N71:O71"/>
    <mergeCell ref="H74:I74"/>
    <mergeCell ref="E74:F74"/>
    <mergeCell ref="E71:F71"/>
    <mergeCell ref="N58:O58"/>
    <mergeCell ref="H68:I68"/>
    <mergeCell ref="N70:O70"/>
    <mergeCell ref="H69:I69"/>
    <mergeCell ref="N69:O69"/>
    <mergeCell ref="H63:I63"/>
    <mergeCell ref="E58:F58"/>
    <mergeCell ref="E59:F59"/>
    <mergeCell ref="H59:I59"/>
    <mergeCell ref="N59:O59"/>
    <mergeCell ref="N63:O63"/>
    <mergeCell ref="H72:I72"/>
    <mergeCell ref="N72:O72"/>
    <mergeCell ref="H61:I61"/>
    <mergeCell ref="N61:O61"/>
    <mergeCell ref="E54:F54"/>
    <mergeCell ref="P5:P6"/>
    <mergeCell ref="P9:P10"/>
    <mergeCell ref="H4:I4"/>
    <mergeCell ref="N2:O2"/>
    <mergeCell ref="N3:O3"/>
    <mergeCell ref="N15:N16"/>
    <mergeCell ref="N11:N12"/>
    <mergeCell ref="M9:M10"/>
    <mergeCell ref="M11:M12"/>
    <mergeCell ref="M13:M14"/>
    <mergeCell ref="M15:M16"/>
    <mergeCell ref="M7:M8"/>
    <mergeCell ref="K15:K16"/>
    <mergeCell ref="K2:L2"/>
    <mergeCell ref="K3:L3"/>
    <mergeCell ref="K4:L4"/>
    <mergeCell ref="K5:K6"/>
    <mergeCell ref="K7:K8"/>
    <mergeCell ref="K9:K10"/>
    <mergeCell ref="K11:K12"/>
    <mergeCell ref="K13:K14"/>
    <mergeCell ref="P7:P8"/>
    <mergeCell ref="P11:P12"/>
    <mergeCell ref="P13:P14"/>
    <mergeCell ref="G11:G12"/>
    <mergeCell ref="H18:I18"/>
    <mergeCell ref="E25:F25"/>
    <mergeCell ref="E20:F20"/>
    <mergeCell ref="E18:F18"/>
    <mergeCell ref="N1:O1"/>
    <mergeCell ref="E9:E10"/>
    <mergeCell ref="N7:N8"/>
    <mergeCell ref="N9:N10"/>
    <mergeCell ref="N4:O4"/>
    <mergeCell ref="H5:H6"/>
    <mergeCell ref="N5:N6"/>
    <mergeCell ref="H2:I2"/>
    <mergeCell ref="H7:H8"/>
    <mergeCell ref="H3:I3"/>
    <mergeCell ref="H9:H10"/>
    <mergeCell ref="E7:E8"/>
    <mergeCell ref="G9:G10"/>
    <mergeCell ref="H1:I1"/>
    <mergeCell ref="M5:M6"/>
    <mergeCell ref="K1:L1"/>
    <mergeCell ref="N23:O23"/>
    <mergeCell ref="G13:G14"/>
    <mergeCell ref="H17:I17"/>
    <mergeCell ref="C2:D2"/>
    <mergeCell ref="C1:D1"/>
    <mergeCell ref="E1:F1"/>
    <mergeCell ref="C3:D3"/>
    <mergeCell ref="C4:D4"/>
    <mergeCell ref="G5:G6"/>
    <mergeCell ref="E32:F32"/>
    <mergeCell ref="H32:I32"/>
    <mergeCell ref="K32:L32"/>
    <mergeCell ref="E29:F29"/>
    <mergeCell ref="E30:F30"/>
    <mergeCell ref="C13:C14"/>
    <mergeCell ref="H28:I28"/>
    <mergeCell ref="H13:H14"/>
    <mergeCell ref="C5:C6"/>
    <mergeCell ref="E5:E6"/>
    <mergeCell ref="E13:E14"/>
    <mergeCell ref="G15:G16"/>
    <mergeCell ref="H15:H16"/>
    <mergeCell ref="H11:H12"/>
    <mergeCell ref="C27:D27"/>
    <mergeCell ref="E27:F27"/>
    <mergeCell ref="H27:I27"/>
    <mergeCell ref="C26:D26"/>
    <mergeCell ref="A5:A6"/>
    <mergeCell ref="A7:A8"/>
    <mergeCell ref="B7:B8"/>
    <mergeCell ref="C7:C8"/>
    <mergeCell ref="B5:B6"/>
    <mergeCell ref="A11:A12"/>
    <mergeCell ref="A9:A10"/>
    <mergeCell ref="B9:B10"/>
    <mergeCell ref="C9:C10"/>
    <mergeCell ref="B13:B14"/>
    <mergeCell ref="A13:A14"/>
    <mergeCell ref="B11:B12"/>
    <mergeCell ref="C11:C12"/>
    <mergeCell ref="C24:D24"/>
    <mergeCell ref="E24:F24"/>
    <mergeCell ref="C17:D17"/>
    <mergeCell ref="E17:F17"/>
    <mergeCell ref="C19:D19"/>
    <mergeCell ref="B15:B16"/>
    <mergeCell ref="A15:A16"/>
    <mergeCell ref="A17:A27"/>
    <mergeCell ref="B17:B27"/>
    <mergeCell ref="E26:F26"/>
    <mergeCell ref="E19:F19"/>
    <mergeCell ref="E21:F21"/>
    <mergeCell ref="C15:C16"/>
    <mergeCell ref="E15:E16"/>
    <mergeCell ref="E11:E12"/>
    <mergeCell ref="C29:D29"/>
    <mergeCell ref="C30:D30"/>
    <mergeCell ref="C21:D21"/>
    <mergeCell ref="C23:D23"/>
    <mergeCell ref="C25:D25"/>
    <mergeCell ref="C18:D18"/>
    <mergeCell ref="C22:D22"/>
    <mergeCell ref="C20:D20"/>
    <mergeCell ref="C32:D32"/>
    <mergeCell ref="C48:D48"/>
    <mergeCell ref="C43:D43"/>
    <mergeCell ref="C44:D44"/>
    <mergeCell ref="E35:F35"/>
    <mergeCell ref="H35:I35"/>
    <mergeCell ref="H33:I33"/>
    <mergeCell ref="H34:I34"/>
    <mergeCell ref="H36:I36"/>
    <mergeCell ref="E34:F34"/>
    <mergeCell ref="H38:I38"/>
    <mergeCell ref="C41:D41"/>
    <mergeCell ref="E36:F36"/>
    <mergeCell ref="C39:D39"/>
    <mergeCell ref="C36:D36"/>
    <mergeCell ref="C37:D37"/>
    <mergeCell ref="C38:D38"/>
    <mergeCell ref="C35:D35"/>
    <mergeCell ref="E41:F41"/>
    <mergeCell ref="H41:I41"/>
    <mergeCell ref="E43:F43"/>
    <mergeCell ref="H42:I42"/>
    <mergeCell ref="C34:D34"/>
    <mergeCell ref="E39:F39"/>
    <mergeCell ref="E40:F40"/>
    <mergeCell ref="C74:D74"/>
    <mergeCell ref="E2:F2"/>
    <mergeCell ref="E3:F3"/>
    <mergeCell ref="E4:F4"/>
    <mergeCell ref="C68:D68"/>
    <mergeCell ref="C69:D69"/>
    <mergeCell ref="C70:D70"/>
    <mergeCell ref="C71:D71"/>
    <mergeCell ref="C63:D63"/>
    <mergeCell ref="C42:D42"/>
    <mergeCell ref="E42:F42"/>
    <mergeCell ref="C56:D56"/>
    <mergeCell ref="C57:D57"/>
    <mergeCell ref="C58:D58"/>
    <mergeCell ref="C49:D49"/>
    <mergeCell ref="C50:D50"/>
    <mergeCell ref="C64:D64"/>
    <mergeCell ref="C65:D65"/>
    <mergeCell ref="C62:D62"/>
    <mergeCell ref="C72:D72"/>
    <mergeCell ref="E72:F72"/>
    <mergeCell ref="E70:F70"/>
    <mergeCell ref="E69:F69"/>
    <mergeCell ref="E64:F64"/>
    <mergeCell ref="C55:D55"/>
    <mergeCell ref="E55:F55"/>
    <mergeCell ref="H55:I55"/>
    <mergeCell ref="N55:O55"/>
    <mergeCell ref="N68:O68"/>
    <mergeCell ref="H66:I66"/>
    <mergeCell ref="N66:O66"/>
    <mergeCell ref="H58:I58"/>
    <mergeCell ref="C66:D66"/>
    <mergeCell ref="C59:D59"/>
    <mergeCell ref="C60:D60"/>
    <mergeCell ref="C61:D61"/>
    <mergeCell ref="E66:F66"/>
    <mergeCell ref="E65:F65"/>
    <mergeCell ref="E68:F68"/>
    <mergeCell ref="E67:F67"/>
    <mergeCell ref="C67:D67"/>
    <mergeCell ref="N62:O62"/>
    <mergeCell ref="E62:F62"/>
    <mergeCell ref="H62:I62"/>
    <mergeCell ref="C40:D40"/>
    <mergeCell ref="C45:D45"/>
    <mergeCell ref="C47:D47"/>
    <mergeCell ref="N41:O41"/>
    <mergeCell ref="K41:L41"/>
    <mergeCell ref="H29:I29"/>
    <mergeCell ref="K40:L40"/>
    <mergeCell ref="P15:P16"/>
    <mergeCell ref="N13:N14"/>
    <mergeCell ref="N27:O27"/>
    <mergeCell ref="N26:O26"/>
    <mergeCell ref="H24:I24"/>
    <mergeCell ref="N24:O24"/>
    <mergeCell ref="H25:I25"/>
    <mergeCell ref="N25:O25"/>
    <mergeCell ref="N34:O34"/>
    <mergeCell ref="H31:I31"/>
    <mergeCell ref="N31:O31"/>
    <mergeCell ref="K35:L35"/>
    <mergeCell ref="K36:L36"/>
    <mergeCell ref="M25:M26"/>
    <mergeCell ref="C28:D28"/>
    <mergeCell ref="C31:D31"/>
    <mergeCell ref="C33:D33"/>
    <mergeCell ref="H70:I70"/>
    <mergeCell ref="H65:I65"/>
    <mergeCell ref="H67:I67"/>
    <mergeCell ref="N65:O65"/>
    <mergeCell ref="K61:L61"/>
    <mergeCell ref="K63:L63"/>
    <mergeCell ref="H26:I26"/>
    <mergeCell ref="H43:I43"/>
    <mergeCell ref="N43:O43"/>
    <mergeCell ref="H37:I37"/>
    <mergeCell ref="N37:O37"/>
    <mergeCell ref="H40:I40"/>
    <mergeCell ref="K33:L33"/>
    <mergeCell ref="K34:L34"/>
    <mergeCell ref="N32:O32"/>
    <mergeCell ref="N29:O29"/>
    <mergeCell ref="N28:O28"/>
    <mergeCell ref="N38:O38"/>
    <mergeCell ref="K37:L37"/>
    <mergeCell ref="K38:L38"/>
    <mergeCell ref="K39:L39"/>
    <mergeCell ref="H30:I30"/>
    <mergeCell ref="N30:O30"/>
    <mergeCell ref="N33:O33"/>
    <mergeCell ref="Q1:R1"/>
    <mergeCell ref="Q2:R2"/>
    <mergeCell ref="Q3:R3"/>
    <mergeCell ref="Q4:R4"/>
    <mergeCell ref="Q5:Q6"/>
    <mergeCell ref="S5:S6"/>
    <mergeCell ref="Q7:Q8"/>
    <mergeCell ref="Q9:Q10"/>
    <mergeCell ref="S9:S10"/>
    <mergeCell ref="S7:S8"/>
    <mergeCell ref="Q11:Q12"/>
    <mergeCell ref="S11:S12"/>
    <mergeCell ref="Q13:Q14"/>
    <mergeCell ref="S13:S14"/>
    <mergeCell ref="Q15:Q16"/>
    <mergeCell ref="S15:S16"/>
    <mergeCell ref="Q28:R28"/>
    <mergeCell ref="Q29:R29"/>
    <mergeCell ref="Q30:R30"/>
    <mergeCell ref="Q27:R27"/>
    <mergeCell ref="Q26:R26"/>
    <mergeCell ref="Q25:R25"/>
    <mergeCell ref="Q18:R18"/>
    <mergeCell ref="Q24:R24"/>
    <mergeCell ref="Q20:R20"/>
    <mergeCell ref="Q17:R17"/>
    <mergeCell ref="Q23:R23"/>
    <mergeCell ref="Q21:R21"/>
    <mergeCell ref="Q22:R22"/>
    <mergeCell ref="Q19:R19"/>
    <mergeCell ref="Q48:R48"/>
    <mergeCell ref="Q49:R49"/>
    <mergeCell ref="Q31:R31"/>
    <mergeCell ref="Q33:R33"/>
    <mergeCell ref="Q34:R34"/>
    <mergeCell ref="Q35:R35"/>
    <mergeCell ref="Q36:R36"/>
    <mergeCell ref="Q37:R37"/>
    <mergeCell ref="Q38:R38"/>
    <mergeCell ref="Q39:R39"/>
    <mergeCell ref="Q40:R40"/>
    <mergeCell ref="Q32:R32"/>
    <mergeCell ref="Q41:R41"/>
    <mergeCell ref="Q42:R42"/>
    <mergeCell ref="Q43:R43"/>
    <mergeCell ref="Q44:R44"/>
    <mergeCell ref="Q45:R45"/>
    <mergeCell ref="Q46:R46"/>
    <mergeCell ref="Q47:R47"/>
    <mergeCell ref="Q68:R68"/>
    <mergeCell ref="Q69:R69"/>
    <mergeCell ref="Q70:R70"/>
    <mergeCell ref="Q71:R71"/>
    <mergeCell ref="Q72:R72"/>
    <mergeCell ref="Q74:R74"/>
    <mergeCell ref="Q59:R59"/>
    <mergeCell ref="Q60:R60"/>
    <mergeCell ref="Q61:R61"/>
    <mergeCell ref="Q62:R62"/>
    <mergeCell ref="Q63:R63"/>
    <mergeCell ref="Q64:R64"/>
    <mergeCell ref="Q65:R65"/>
    <mergeCell ref="Q66:R66"/>
    <mergeCell ref="Q67:R67"/>
  </mergeCells>
  <phoneticPr fontId="13"/>
  <printOptions horizontalCentered="1" headings="1"/>
  <pageMargins left="0.23622047244094491" right="0.23622047244094491" top="0.59055118110236227" bottom="0.19685039370078741" header="0.31496062992125984" footer="7.874015748031496E-2"/>
  <pageSetup paperSize="9" scale="45" fitToHeight="0" orientation="landscape" r:id="rId1"/>
  <headerFooter alignWithMargins="0">
    <oddHeader>&amp;L&amp;D</oddHeader>
  </headerFooter>
  <rowBreaks count="5" manualBreakCount="5">
    <brk id="42" max="18" man="1"/>
    <brk id="49" max="18" man="1"/>
    <brk id="52" max="18" man="1"/>
    <brk id="58" max="18" man="1"/>
    <brk id="6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UIPO Document" ma:contentTypeID="0x010100595D9D4DCDC94C22BD82C6F659434CBF" ma:contentTypeVersion="1" ma:contentTypeDescription="" ma:contentTypeScope="" ma:versionID="84a7f6b9a9324c93f7c429fe637c4145">
  <xsd:schema xmlns:xsd="http://www.w3.org/2001/XMLSchema" xmlns:p="http://schemas.microsoft.com/office/2006/metadata/properties" xmlns:ns2="0e656187-b300-4fb0-8bf4-3a50f872073c" targetNamespace="http://schemas.microsoft.com/office/2006/metadata/properties" ma:root="true" ma:fieldsID="d82bb511108d8e269345fc9bd5c1ab5b" ns2:_="">
    <xsd:import namespace="0e656187-b300-4fb0-8bf4-3a50f872073c"/>
    <xsd:element name="properties">
      <xsd:complexType>
        <xsd:sequence>
          <xsd:element name="documentManagement">
            <xsd:complexType>
              <xsd:all>
                <xsd:element ref="ns2:Document_x0020_Identification_x0020_Number" minOccurs="0"/>
                <xsd:element ref="ns2:Description" minOccurs="0"/>
              </xsd:all>
            </xsd:complexType>
          </xsd:element>
        </xsd:sequence>
      </xsd:complexType>
    </xsd:element>
  </xsd:schema>
  <xsd:schema xmlns:xsd="http://www.w3.org/2001/XMLSchema" xmlns:dms="http://schemas.microsoft.com/office/2006/documentManagement/types" targetNamespace="0e656187-b300-4fb0-8bf4-3a50f872073c" elementFormDefault="qualified">
    <xsd:import namespace="http://schemas.microsoft.com/office/2006/documentManagement/types"/>
    <xsd:element name="Document_x0020_Identification_x0020_Number" ma:readOnly="true" ma:index="8" nillable="true" ma:displayName="Document Identification Number" ma:internalName="Document_x0020_Identification_x0020_Number">
      <xsd:simpleType>
        <xsd:restriction base="dms:Text">
</xsd:restriction>
      </xsd:simpleType>
    </xsd:element>
    <xsd:element name="Description" ma:index="9" nillable="true" ma:displayName="Description" ma:internalName="Description">
      <xsd:simpleType>
        <xsd:restriction base="dms:No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Identification_x0020_Number xmlns="0e656187-b300-4fb0-8bf4-3a50f872073c">0115504274</Document_x0020_Identification_x0020_Number>
    <Description xmlns="0e656187-b300-4fb0-8bf4-3a50f87207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B0FDDA-EAA6-4B6D-AA60-CA220B9ED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56187-b300-4fb0-8bf4-3a50f872073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2A22F2F-40CA-47F9-80F7-29077052096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e656187-b300-4fb0-8bf4-3a50f872073c"/>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77CA42C3-4425-47BB-B475-C27AC4FB2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Trademarks</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 Data Collection)TM5stats.xlsx</dc:title>
  <dc:creator>René HAVERMANS</dc:creator>
  <cp:lastModifiedBy>Marianna KONDAS</cp:lastModifiedBy>
  <cp:lastPrinted>2022-04-27T10:14:12Z</cp:lastPrinted>
  <dcterms:created xsi:type="dcterms:W3CDTF">2007-10-25T16:10:04Z</dcterms:created>
  <dcterms:modified xsi:type="dcterms:W3CDTF">2022-11-15T17:02:40Z</dcterms:modified>
</cp:coreProperties>
</file>