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50" yWindow="-15" windowWidth="19110" windowHeight="12135" tabRatio="886"/>
  </bookViews>
  <sheets>
    <sheet name="Trademarks" sheetId="6" r:id="rId1"/>
    <sheet name="Sheet1" sheetId="7" r:id="rId2"/>
  </sheets>
  <definedNames>
    <definedName name="_xlnm._FilterDatabase" localSheetId="0" hidden="1">Trademarks!$A$1:$S$1</definedName>
    <definedName name="_xlnm.Print_Area" localSheetId="0">Trademarks!$A$1:$S$61</definedName>
    <definedName name="_xlnm.Print_Titles" localSheetId="0">Trademarks!$1:$1</definedName>
  </definedNames>
  <calcPr calcId="145621"/>
</workbook>
</file>

<file path=xl/calcChain.xml><?xml version="1.0" encoding="utf-8"?>
<calcChain xmlns="http://schemas.openxmlformats.org/spreadsheetml/2006/main">
  <c r="H28" i="6" l="1"/>
  <c r="H27" i="6"/>
  <c r="H26" i="6"/>
  <c r="K53" i="6" l="1"/>
  <c r="K40" i="6"/>
  <c r="K39" i="6"/>
  <c r="L5" i="6" l="1"/>
  <c r="L7" i="6"/>
  <c r="L9" i="6"/>
  <c r="K13" i="6"/>
  <c r="L11" i="6" l="1"/>
  <c r="L13" i="6"/>
  <c r="L15" i="6"/>
  <c r="K52" i="6"/>
</calcChain>
</file>

<file path=xl/comments1.xml><?xml version="1.0" encoding="utf-8"?>
<comments xmlns="http://schemas.openxmlformats.org/spreadsheetml/2006/main">
  <authors>
    <author>René HAVERMANS</author>
  </authors>
  <commentList>
    <comment ref="K2" authorId="0">
      <text>
        <r>
          <rPr>
            <b/>
            <sz val="9"/>
            <color indexed="81"/>
            <rFont val="Tahoma"/>
            <family val="2"/>
          </rPr>
          <t>René HAVERMANS:</t>
        </r>
        <r>
          <rPr>
            <sz val="9"/>
            <color indexed="81"/>
            <rFont val="Tahoma"/>
            <family val="2"/>
          </rPr>
          <t xml:space="preserve">
only filings at OHIM. No filings at National Offices included.</t>
        </r>
      </text>
    </comment>
    <comment ref="E23" authorId="0">
      <text>
        <r>
          <rPr>
            <b/>
            <sz val="9"/>
            <color indexed="81"/>
            <rFont val="Tahoma"/>
            <family val="2"/>
          </rPr>
          <t>JPO adopts post-grant opposition system</t>
        </r>
      </text>
    </comment>
    <comment ref="E32" authorId="0">
      <text>
        <r>
          <rPr>
            <sz val="9"/>
            <color indexed="81"/>
            <rFont val="Tahoma"/>
            <family val="2"/>
          </rPr>
          <t>JPO proposes to explicitely exclude informalities from this KPI. (eg. By changing the title to "% of applications notified a letter of provisional refusal in substantive examination for any reason.")
JPO would like to clarify that "classification" is not considered as "formalities".</t>
        </r>
      </text>
    </comment>
    <comment ref="H32" authorId="0">
      <text>
        <r>
          <rPr>
            <b/>
            <sz val="9"/>
            <color indexed="81"/>
            <rFont val="Tahoma"/>
            <family val="2"/>
          </rPr>
          <t xml:space="preserve">KIPO's statistics in this regard does not include application refused due to formalities issues. </t>
        </r>
      </text>
    </comment>
    <comment ref="K32" authorId="0">
      <text>
        <r>
          <rPr>
            <b/>
            <sz val="9"/>
            <color indexed="81"/>
            <rFont val="Tahoma"/>
            <family val="2"/>
          </rPr>
          <t>René HAVERMANS:</t>
        </r>
        <r>
          <rPr>
            <sz val="9"/>
            <color indexed="81"/>
            <rFont val="Tahoma"/>
            <family val="2"/>
          </rPr>
          <t xml:space="preserve">
included: deficiency notification on classification, AG, and filing date.Formalities are excluded.</t>
        </r>
      </text>
    </comment>
    <comment ref="B34" author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K34" authorId="0">
      <text>
        <r>
          <rPr>
            <b/>
            <sz val="9"/>
            <color indexed="81"/>
            <rFont val="Tahoma"/>
            <family val="2"/>
          </rPr>
          <t>René HAVERMANS:</t>
        </r>
        <r>
          <rPr>
            <sz val="9"/>
            <color indexed="81"/>
            <rFont val="Tahoma"/>
            <family val="2"/>
          </rPr>
          <t xml:space="preserve">
All filings</t>
        </r>
      </text>
    </comment>
    <comment ref="E42" author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2" authorId="0">
      <text>
        <r>
          <rPr>
            <b/>
            <sz val="9"/>
            <color indexed="81"/>
            <rFont val="Tahoma"/>
            <family val="2"/>
          </rPr>
          <t>Period from the date on which an application is received  with the KIPO to the date on which the KIPO sends a notice of preliminary rejection or publication to the applicant</t>
        </r>
      </text>
    </comment>
    <comment ref="K42" author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3" author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3" authorId="0">
      <text>
        <r>
          <rPr>
            <b/>
            <sz val="9"/>
            <color indexed="81"/>
            <rFont val="Tahoma"/>
            <family val="2"/>
          </rPr>
          <t>Period from the date on which an application is received  with the KIPO to the date on which the KIPO sends a notice of preliminary rejection or publication to the applicant</t>
        </r>
      </text>
    </comment>
    <comment ref="K43" author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4" author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4" authorId="0">
      <text>
        <r>
          <rPr>
            <b/>
            <sz val="9"/>
            <color indexed="81"/>
            <rFont val="Tahoma"/>
            <family val="2"/>
          </rPr>
          <t>Period from the date on which an application is received  with the KIPO to the date on which the KIPO sends a notice of preliminary rejection or publication to the applicant</t>
        </r>
      </text>
    </comment>
    <comment ref="K44" author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5" author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51" authorId="0">
      <text>
        <r>
          <rPr>
            <b/>
            <sz val="9"/>
            <color indexed="81"/>
            <rFont val="Tahoma"/>
            <family val="2"/>
          </rPr>
          <t>The KIPO would like to define examiner who are qualified to conduct a substantive examination on the registrablity of trademark.</t>
        </r>
      </text>
    </comment>
    <comment ref="K51" authorId="0">
      <text>
        <r>
          <rPr>
            <b/>
            <sz val="9"/>
            <color indexed="81"/>
            <rFont val="Tahoma"/>
            <family val="2"/>
          </rPr>
          <t>René HAVERMANS:</t>
        </r>
        <r>
          <rPr>
            <sz val="9"/>
            <color indexed="81"/>
            <rFont val="Tahoma"/>
            <family val="2"/>
          </rPr>
          <t xml:space="preserve">
only trademark examiners counted. </t>
        </r>
      </text>
    </comment>
    <comment ref="E54" authorId="0">
      <text>
        <r>
          <rPr>
            <b/>
            <sz val="9"/>
            <color indexed="81"/>
            <rFont val="Tahoma"/>
            <family val="2"/>
          </rPr>
          <t>JPO would like to clarify whether each office provides total number of classes examined as first action or final action. JPO is providing total number of classes which first action letter has notified.</t>
        </r>
      </text>
    </comment>
    <comment ref="K54" authorId="0">
      <text>
        <r>
          <rPr>
            <b/>
            <sz val="9"/>
            <color indexed="81"/>
            <rFont val="Tahoma"/>
            <family val="2"/>
          </rPr>
          <t>René HAVERMANS:</t>
        </r>
        <r>
          <rPr>
            <sz val="9"/>
            <color indexed="81"/>
            <rFont val="Tahoma"/>
            <family val="2"/>
          </rPr>
          <t xml:space="preserve">
Total number of classes examined independently if first action letter is send or if file makes it onto registration. </t>
        </r>
      </text>
    </comment>
    <comment ref="K56" authorId="0">
      <text>
        <r>
          <rPr>
            <b/>
            <sz val="8"/>
            <color indexed="81"/>
            <rFont val="Tahoma"/>
            <family val="2"/>
          </rPr>
          <t>René HAVERMANS:</t>
        </r>
        <r>
          <rPr>
            <sz val="8"/>
            <color indexed="81"/>
            <rFont val="Tahoma"/>
            <family val="2"/>
          </rPr>
          <t xml:space="preserve">
Additional classes 150 Euro (185,30 CHF) each</t>
        </r>
      </text>
    </comment>
    <comment ref="K60" authorId="0">
      <text>
        <r>
          <rPr>
            <b/>
            <sz val="8"/>
            <color indexed="81"/>
            <rFont val="Tahoma"/>
            <family val="2"/>
          </rPr>
          <t>René HAVERMANS:</t>
        </r>
        <r>
          <rPr>
            <sz val="8"/>
            <color indexed="81"/>
            <rFont val="Tahoma"/>
            <family val="2"/>
          </rPr>
          <t xml:space="preserve">
Additional classes 400 Euro (494,12 CHF)  each</t>
        </r>
      </text>
    </comment>
  </commentList>
</comments>
</file>

<file path=xl/sharedStrings.xml><?xml version="1.0" encoding="utf-8"?>
<sst xmlns="http://schemas.openxmlformats.org/spreadsheetml/2006/main" count="291" uniqueCount="231">
  <si>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</si>
  <si>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</si>
  <si>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</si>
  <si>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</si>
  <si>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</si>
  <si>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</si>
  <si>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</si>
  <si>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</si>
  <si>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</si>
  <si>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</si>
  <si>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</si>
  <si>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</si>
  <si>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</si>
  <si>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</si>
  <si>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</si>
  <si>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</si>
  <si>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</si>
  <si>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</si>
  <si>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</si>
  <si>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</si>
  <si>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</si>
  <si>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</si>
  <si>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</si>
  <si>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</si>
  <si>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</si>
  <si>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</si>
  <si>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</si>
  <si>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Fee structure</t>
  </si>
  <si>
    <t>Fee for filling an opposition</t>
  </si>
  <si>
    <t>Fee for filing an application</t>
  </si>
  <si>
    <t>Fee for filing a renewal</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</si>
  <si>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</si>
  <si>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</si>
  <si>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</si>
  <si>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</si>
  <si>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</si>
  <si>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</si>
  <si>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</si>
  <si>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</si>
  <si>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</si>
  <si>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</si>
  <si>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</si>
  <si>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2" type="noConversion"/>
  </si>
  <si>
    <t>please indicate a fee for how many classes</t>
    <phoneticPr fontId="2" type="noConversion"/>
  </si>
  <si>
    <t>Fee for registration</t>
    <phoneticPr fontId="2" type="noConversion"/>
  </si>
  <si>
    <t>please indicate fee for how many classes</t>
    <phoneticPr fontId="2" type="noConversion"/>
  </si>
  <si>
    <t>Fee for filling a trial</t>
    <phoneticPr fontId="2" type="noConversion"/>
  </si>
  <si>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</si>
  <si>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</si>
  <si>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</si>
  <si>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</si>
  <si>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</si>
  <si>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</si>
  <si>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</si>
  <si>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</si>
  <si>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</si>
  <si>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</si>
  <si>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</si>
  <si>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</si>
  <si>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</si>
  <si>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</si>
  <si>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OHIM</t>
  </si>
  <si>
    <t>SAIC</t>
  </si>
  <si>
    <t>USPTO</t>
  </si>
  <si>
    <t>Total number of applications from foreign market</t>
    <phoneticPr fontId="9"/>
  </si>
  <si>
    <t>Description</t>
    <phoneticPr fontId="9"/>
  </si>
  <si>
    <t>Total number of applications from Japan</t>
    <phoneticPr fontId="9"/>
  </si>
  <si>
    <t>IRs</t>
    <phoneticPr fontId="9"/>
  </si>
  <si>
    <t>Direct filings</t>
    <phoneticPr fontId="9"/>
  </si>
  <si>
    <t>Total number of applications from Korea</t>
    <phoneticPr fontId="9"/>
  </si>
  <si>
    <t>Total number of applications from EU</t>
    <phoneticPr fontId="9"/>
  </si>
  <si>
    <t>Total number of applications from China</t>
    <phoneticPr fontId="9"/>
  </si>
  <si>
    <t>Total number of applications from US</t>
    <phoneticPr fontId="9"/>
  </si>
  <si>
    <t>ok</t>
  </si>
  <si>
    <t>&gt; Number of TM from EU http://europa.eu/about-eu/countries/index_en.htm</t>
  </si>
  <si>
    <t>First 2nd renewals will arrive in Yr2017</t>
  </si>
  <si>
    <t>First 3rd renewals will arrive in Yr2027</t>
  </si>
  <si>
    <t>350€ (independent nº of classes)</t>
  </si>
  <si>
    <t>800€ (appeal fee, independent nº of classes)</t>
  </si>
  <si>
    <t>1.350€ e-renewal or 1.500€ renewal through fax, mail (includes 3 classes)</t>
  </si>
  <si>
    <t>1.350€ (1.667,65 CHF) e-renewal or 1.500€ (1.852,95 CHF) renewal through fax, mail (includes 3 classes)</t>
  </si>
  <si>
    <t>350€ (432,36 CHF)  (independent nº of classes)</t>
  </si>
  <si>
    <t>800€ (988,24 CHF) (appeal fee, independent nº of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</si>
  <si>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</si>
  <si>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for next three years</t>
  </si>
  <si>
    <t>Forecast of TM filings (national + international). % of increase/decrease in respect to previous year.</t>
  </si>
  <si>
    <t>Yr 2014: +5%
Yr 2015: +5,1%
Yr 2016: +5,1%</t>
  </si>
  <si>
    <t>Avg. No. of G&amp;S per application.</t>
  </si>
  <si>
    <t>Avg. No. of G&amp;S per IR.</t>
  </si>
  <si>
    <t>Average number of goods and services per IR.</t>
  </si>
  <si>
    <t>Average number of goods and services per application. (direct filings)</t>
  </si>
  <si>
    <t>N/A</t>
  </si>
  <si>
    <t>The total number of current valid registered trademarks. Valid means those not being expired, cancelled or invalidated.</t>
  </si>
  <si>
    <t>Time from reception of application to first action. (All filings)</t>
  </si>
  <si>
    <t>Time from reception of application to first action (direct filings)</t>
  </si>
  <si>
    <t>Time from reception of application to first action (IR filings)</t>
  </si>
  <si>
    <t>8 days</t>
  </si>
  <si>
    <t>9 days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</si>
  <si>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</si>
  <si>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900€ (1.297,07 CHF) e-filing (three classes).
1.050€ (1.297,07 CHF) filing through fax, mail (three classes).</t>
  </si>
  <si>
    <t>Remarks USPTO</t>
  </si>
  <si>
    <t>Remarks JPO</t>
  </si>
  <si>
    <t>Remarks KIPO</t>
  </si>
  <si>
    <t>Remarks OHIM</t>
  </si>
  <si>
    <t>Remarks SAIC</t>
  </si>
  <si>
    <t>$275 per class (TEAS Plus)
$325 per class (TEAS)
$375 per class (paper filing)</t>
  </si>
  <si>
    <t>$0</t>
  </si>
  <si>
    <t>$300 per class</t>
  </si>
  <si>
    <t>$300 per class
(cancellation or opposition)
$100 per class
(appeal of examiner decision)</t>
  </si>
  <si>
    <t>$400 per class for renewal, plus $100 per class for affidavit of use</t>
  </si>
  <si>
    <t>1CHF=1,175KRW</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</si>
  <si>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</si>
  <si>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Trademark applications </t>
    </r>
    <r>
      <rPr>
        <sz val="10"/>
        <rFont val="Arial"/>
        <family val="2"/>
      </rPr>
      <t>coming from domestic market</t>
    </r>
  </si>
  <si>
    <r>
      <t>Trademark applications</t>
    </r>
    <r>
      <rPr>
        <sz val="10"/>
        <rFont val="Arial"/>
        <family val="2"/>
      </rPr>
      <t xml:space="preserve"> coming from foreign market</t>
    </r>
  </si>
  <si>
    <r>
      <t xml:space="preserve">Oppositions </t>
    </r>
    <r>
      <rPr>
        <sz val="10"/>
        <rFont val="Arial"/>
        <family val="2"/>
      </rPr>
      <t>filed</t>
    </r>
  </si>
  <si>
    <r>
      <t xml:space="preserve">% of </t>
    </r>
    <r>
      <rPr>
        <sz val="10"/>
        <rFont val="Arial"/>
        <family val="2"/>
      </rPr>
      <t>the first renewed registrations</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</si>
  <si>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</si>
  <si>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</si>
  <si>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classification.</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</si>
  <si>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</si>
  <si>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</si>
  <si>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 of opposed published applications or registrations</t>
    </r>
    <r>
      <rPr>
        <sz val="10"/>
        <rFont val="Arial"/>
        <family val="2"/>
      </rPr>
      <t xml:space="preserve"> (direct filings)</t>
    </r>
  </si>
  <si>
    <r>
      <t>% of appealed examination decisions</t>
    </r>
    <r>
      <rPr>
        <sz val="10"/>
        <rFont val="Arial"/>
        <family val="2"/>
      </rPr>
      <t xml:space="preserve"> of final refusals</t>
    </r>
  </si>
  <si>
    <r>
      <t>Total output</t>
    </r>
    <r>
      <rPr>
        <sz val="10"/>
        <rFont val="Arial"/>
        <family val="2"/>
      </rPr>
      <t xml:space="preserve"> of decisions of registration per examiner</t>
    </r>
  </si>
  <si>
    <r>
      <t xml:space="preserve">Total output of </t>
    </r>
    <r>
      <rPr>
        <sz val="10"/>
        <rFont val="Arial"/>
        <family val="2"/>
      </rPr>
      <t>final decisions of refusal per examiner</t>
    </r>
  </si>
  <si>
    <r>
      <t>Average number of</t>
    </r>
    <r>
      <rPr>
        <sz val="10"/>
        <rFont val="Arial"/>
        <family val="2"/>
      </rPr>
      <t xml:space="preserve"> final refusals issued per examiner during the relevant period. Taken all examiners in Trademark department.</t>
    </r>
  </si>
  <si>
    <t>Fiscal Year</t>
  </si>
  <si>
    <t>N/A</t>
    <phoneticPr fontId="15"/>
  </si>
  <si>
    <t>￥3,400 + ￥ 8,600 per class</t>
    <phoneticPr fontId="2" type="noConversion"/>
  </si>
  <si>
    <t>\37,600 per class</t>
    <phoneticPr fontId="2" type="noConversion"/>
  </si>
  <si>
    <t>￥3,000 + ￥ 8,000 per class</t>
    <phoneticPr fontId="2" type="noConversion"/>
  </si>
  <si>
    <t>\15,000 ＋\40,000 per class</t>
    <phoneticPr fontId="2" type="noConversion"/>
  </si>
  <si>
    <t>￥48,500 per class</t>
    <phoneticPr fontId="2" type="noConversion"/>
  </si>
  <si>
    <t>% of applications notified a letter of provisional refusal in substantive examination for any reason.</t>
  </si>
  <si>
    <t xml:space="preserve">% of applications % of applications notified a letter on informalities. </t>
  </si>
  <si>
    <r>
      <t xml:space="preserve">% of applications notified a letter of provisional refusal </t>
    </r>
    <r>
      <rPr>
        <sz val="10"/>
        <rFont val="Arial"/>
        <family val="2"/>
      </rPr>
      <t>on absolute grounds.</t>
    </r>
  </si>
  <si>
    <r>
      <t xml:space="preserve">% of IRs  notified a letter of provisional refusal </t>
    </r>
    <r>
      <rPr>
        <sz val="10"/>
        <rFont val="Arial"/>
        <family val="2"/>
      </rPr>
      <t>in examination</t>
    </r>
  </si>
  <si>
    <t>17183 (44,719 clases)</t>
  </si>
  <si>
    <t>15 days</t>
  </si>
  <si>
    <t>140 days</t>
  </si>
  <si>
    <t>26 days</t>
  </si>
  <si>
    <t>150226 (183815)</t>
    <phoneticPr fontId="9"/>
  </si>
  <si>
    <r>
      <rPr>
        <sz val="10"/>
        <rFont val="돋움"/>
        <family val="3"/>
        <charset val="129"/>
      </rPr>
      <t>국내상표출원건수</t>
    </r>
    <r>
      <rPr>
        <sz val="10"/>
        <rFont val="Arial"/>
        <family val="2"/>
      </rPr>
      <t>(</t>
    </r>
    <r>
      <rPr>
        <sz val="10"/>
        <rFont val="돋움"/>
        <family val="3"/>
        <charset val="129"/>
      </rPr>
      <t>류</t>
    </r>
    <r>
      <rPr>
        <sz val="10"/>
        <rFont val="Arial"/>
        <family val="2"/>
      </rPr>
      <t xml:space="preserve"> </t>
    </r>
    <r>
      <rPr>
        <sz val="10"/>
        <rFont val="돋움"/>
        <family val="3"/>
        <charset val="129"/>
      </rPr>
      <t>기준</t>
    </r>
    <r>
      <rPr>
        <sz val="10"/>
        <rFont val="Arial"/>
        <family val="2"/>
      </rPr>
      <t>)</t>
    </r>
  </si>
  <si>
    <t>10437 (22044)</t>
    <phoneticPr fontId="9"/>
  </si>
  <si>
    <r>
      <rPr>
        <sz val="10"/>
        <rFont val="돋움"/>
        <family val="3"/>
        <charset val="129"/>
      </rPr>
      <t>국제상표출원</t>
    </r>
    <r>
      <rPr>
        <sz val="10"/>
        <rFont val="Arial"/>
        <family val="2"/>
      </rPr>
      <t xml:space="preserve"> </t>
    </r>
    <r>
      <rPr>
        <sz val="10"/>
        <rFont val="돋움"/>
        <family val="3"/>
        <charset val="129"/>
      </rPr>
      <t>지정국</t>
    </r>
    <r>
      <rPr>
        <sz val="10"/>
        <rFont val="Arial"/>
        <family val="2"/>
      </rPr>
      <t xml:space="preserve"> </t>
    </r>
    <r>
      <rPr>
        <sz val="10"/>
        <rFont val="돋움"/>
        <family val="3"/>
        <charset val="129"/>
      </rPr>
      <t>건수</t>
    </r>
    <r>
      <rPr>
        <sz val="10"/>
        <rFont val="Arial"/>
        <family val="2"/>
      </rPr>
      <t>(</t>
    </r>
    <r>
      <rPr>
        <sz val="10"/>
        <rFont val="돋움"/>
        <family val="3"/>
        <charset val="129"/>
      </rPr>
      <t>류기준</t>
    </r>
    <r>
      <rPr>
        <sz val="10"/>
        <rFont val="Arial"/>
        <family val="2"/>
      </rPr>
      <t>)</t>
    </r>
  </si>
  <si>
    <r>
      <rPr>
        <sz val="10"/>
        <rFont val="돋움"/>
        <family val="3"/>
        <charset val="129"/>
      </rPr>
      <t>전체</t>
    </r>
    <r>
      <rPr>
        <sz val="10"/>
        <rFont val="Arial"/>
        <family val="2"/>
      </rPr>
      <t>(</t>
    </r>
    <r>
      <rPr>
        <sz val="10"/>
        <rFont val="돋움"/>
        <family val="3"/>
        <charset val="129"/>
      </rPr>
      <t>국내국제포함</t>
    </r>
    <r>
      <rPr>
        <sz val="10"/>
        <rFont val="Arial"/>
        <family val="2"/>
      </rPr>
      <t>)</t>
    </r>
    <r>
      <rPr>
        <sz val="10"/>
        <rFont val="돋움"/>
        <family val="3"/>
        <charset val="129"/>
      </rPr>
      <t>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내국인</t>
    </r>
    <r>
      <rPr>
        <sz val="10"/>
        <rFont val="Arial"/>
        <family val="2"/>
      </rPr>
      <t xml:space="preserve"> </t>
    </r>
    <r>
      <rPr>
        <sz val="10"/>
        <rFont val="돋움"/>
        <family val="3"/>
        <charset val="129"/>
      </rPr>
      <t>비율</t>
    </r>
  </si>
  <si>
    <r>
      <rPr>
        <sz val="10"/>
        <rFont val="돋움"/>
        <family val="3"/>
        <charset val="129"/>
      </rPr>
      <t>국내출원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외국인</t>
    </r>
    <r>
      <rPr>
        <sz val="10"/>
        <rFont val="Arial"/>
        <family val="2"/>
      </rPr>
      <t xml:space="preserve"> </t>
    </r>
    <r>
      <rPr>
        <sz val="10"/>
        <rFont val="돋움"/>
        <family val="3"/>
        <charset val="129"/>
      </rPr>
      <t>건수</t>
    </r>
  </si>
  <si>
    <t>국제출원 중 외국인 건수</t>
  </si>
  <si>
    <t>국내출원 중 일본인 건수</t>
  </si>
  <si>
    <t>국제출원 중 일본인 건수</t>
  </si>
  <si>
    <t>국내출원 중 내국인(한국인)건수</t>
  </si>
  <si>
    <t>국제출원 중 내국인(한국인)건수</t>
  </si>
  <si>
    <t>국내출원 중 EU 건수</t>
  </si>
  <si>
    <t>국제출원 중 EU 건수</t>
  </si>
  <si>
    <t>국내출원 중 중국인 건수</t>
  </si>
  <si>
    <t>국제출원 중 중국인 건수</t>
  </si>
  <si>
    <t>국내출원 중 미국인 건수</t>
  </si>
  <si>
    <t>국제출원 중 미국인 건수</t>
  </si>
  <si>
    <r>
      <rPr>
        <sz val="10"/>
        <rFont val="돋움"/>
        <family val="3"/>
        <charset val="129"/>
      </rPr>
      <t>국내출원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</si>
  <si>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</si>
  <si>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국내</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</si>
  <si>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</si>
  <si>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t>99791(126938)</t>
    <phoneticPr fontId="9"/>
  </si>
  <si>
    <r>
      <rPr>
        <sz val="10"/>
        <rFont val="돋움"/>
        <family val="3"/>
        <charset val="129"/>
      </rPr>
      <t>설정등록건수</t>
    </r>
    <r>
      <rPr>
        <sz val="10"/>
        <rFont val="Arial"/>
        <family val="2"/>
      </rPr>
      <t>(</t>
    </r>
    <r>
      <rPr>
        <sz val="10"/>
        <rFont val="돋움"/>
        <family val="3"/>
        <charset val="129"/>
      </rPr>
      <t>류기준</t>
    </r>
    <r>
      <rPr>
        <sz val="10"/>
        <rFont val="Arial"/>
        <family val="2"/>
      </rPr>
      <t xml:space="preserve">)
</t>
    </r>
    <r>
      <rPr>
        <sz val="10"/>
        <rFont val="돋움"/>
        <family val="3"/>
        <charset val="129"/>
      </rPr>
      <t>상정</t>
    </r>
  </si>
  <si>
    <t>존속권리 현황서류철기준(2014년 지식재산주요통계 기준 요망)
* 2015년도 발간(2014년기준) 연보기준
* 20150508 추출데이터기준
* 추출시점에 따라 데이터 변동됨</t>
    <phoneticPr fontId="9"/>
  </si>
  <si>
    <t>이의신청건수
상정</t>
  </si>
  <si>
    <t>전체이의결정 중 취하포기기타 건수
상정</t>
  </si>
  <si>
    <t>전체이의결정 중 등록결정 또는 거절결정 된 건수
상정</t>
  </si>
  <si>
    <t xml:space="preserve">1차(최초) 갱신등록률
* 2004년 설정등록된건중 2013년 말까지 존속(20150508 추출데이터기준의 등록원부상태)하였고, 그중20150508 데이터 추출일까지 1차 갱신이 일어난건
</t>
  </si>
  <si>
    <t>2차 갱신등록률
* 1994년 설정등록된건중 2013년 말까지 존속(20150508 추출데이터기준의 등록원부상태)하였고, 그중20150508 데이터 추출일까지 2차 갱신이 일어난건</t>
  </si>
  <si>
    <t>3차 갱신등록률
* 1984년 설정등록된건중 2013년 말까지 존속(20150508 추출데이터기준의 등록원부상태)하였고, 그중20150508 데이터 추출일까지 2차 갱신이 일어난건</t>
  </si>
  <si>
    <t>전체출원건 중 전자출원건 비율</t>
  </si>
  <si>
    <t>이의신청 중 온라인 신청 비율</t>
  </si>
  <si>
    <t>국내출원 의제통지율</t>
  </si>
  <si>
    <t>자료없음</t>
  </si>
  <si>
    <t>국제출원 1차심사 의제통지 비율
상정</t>
  </si>
  <si>
    <t>국내상표이의신청비율
상정
국내상표 이의신청건수/국내상표 1차 착수공고건수(서류철)
= 1,891/83,475 = 2.3%</t>
  </si>
  <si>
    <t>국제상표 이의신청 비율
상정
국내상표 이의신청건수/국내상표 1차 착수공고건수(서류철)
= 54/4,686 = 1.2%</t>
  </si>
  <si>
    <t>이의결정 중 취하포기기타 비율
상정
= 139/2,509 = 5.5%</t>
  </si>
  <si>
    <r>
      <rPr>
        <sz val="10"/>
        <rFont val="돋움"/>
        <family val="3"/>
        <charset val="129"/>
      </rPr>
      <t>거절불복심판청구</t>
    </r>
    <r>
      <rPr>
        <sz val="10"/>
        <rFont val="Arial"/>
        <family val="2"/>
      </rPr>
      <t>(</t>
    </r>
    <r>
      <rPr>
        <sz val="10"/>
        <rFont val="돋움"/>
        <family val="3"/>
        <charset val="129"/>
      </rPr>
      <t>서류철</t>
    </r>
    <r>
      <rPr>
        <sz val="10"/>
        <rFont val="Arial"/>
        <family val="2"/>
      </rPr>
      <t>)/</t>
    </r>
    <r>
      <rPr>
        <sz val="10"/>
        <rFont val="돋움"/>
        <family val="3"/>
        <charset val="129"/>
      </rPr>
      <t>거절결정건수</t>
    </r>
    <r>
      <rPr>
        <sz val="10"/>
        <rFont val="Arial"/>
        <family val="2"/>
      </rPr>
      <t>(</t>
    </r>
    <r>
      <rPr>
        <sz val="10"/>
        <rFont val="돋움"/>
        <family val="3"/>
        <charset val="129"/>
      </rPr>
      <t>서류철</t>
    </r>
    <r>
      <rPr>
        <sz val="10"/>
        <rFont val="Arial"/>
        <family val="2"/>
      </rPr>
      <t>)</t>
    </r>
    <r>
      <rPr>
        <sz val="10"/>
        <rFont val="돋움"/>
        <family val="3"/>
        <charset val="129"/>
      </rPr>
      <t xml:space="preserve">
</t>
    </r>
    <r>
      <rPr>
        <sz val="10"/>
        <rFont val="Arial"/>
        <family val="2"/>
      </rPr>
      <t>=1809/31144</t>
    </r>
  </si>
  <si>
    <r>
      <t xml:space="preserve">6.4 </t>
    </r>
    <r>
      <rPr>
        <sz val="10"/>
        <rFont val="돋움"/>
        <family val="3"/>
        <charset val="129"/>
      </rPr>
      <t>개월</t>
    </r>
  </si>
  <si>
    <t>상표전체1차심사처리기간
상정</t>
  </si>
  <si>
    <r>
      <t xml:space="preserve">6.5 </t>
    </r>
    <r>
      <rPr>
        <sz val="10"/>
        <rFont val="돋움"/>
        <family val="3"/>
        <charset val="129"/>
      </rPr>
      <t>개월</t>
    </r>
  </si>
  <si>
    <t>국내1차심사처리기간
상정</t>
  </si>
  <si>
    <r>
      <t xml:space="preserve">5.8 </t>
    </r>
    <r>
      <rPr>
        <sz val="10"/>
        <rFont val="돋움"/>
        <family val="3"/>
        <charset val="129"/>
      </rPr>
      <t>개월</t>
    </r>
  </si>
  <si>
    <t>국제1차심사처리기간
상정</t>
  </si>
  <si>
    <r>
      <t xml:space="preserve">11.3 </t>
    </r>
    <r>
      <rPr>
        <sz val="10"/>
        <rFont val="돋움"/>
        <family val="3"/>
        <charset val="129"/>
      </rPr>
      <t>개월</t>
    </r>
  </si>
  <si>
    <t>국내종결기간
상정</t>
  </si>
  <si>
    <r>
      <t xml:space="preserve">9.1 </t>
    </r>
    <r>
      <rPr>
        <sz val="10"/>
        <rFont val="돋움"/>
        <family val="3"/>
        <charset val="129"/>
      </rPr>
      <t>개월</t>
    </r>
  </si>
  <si>
    <t>심사적합률</t>
    <phoneticPr fontId="9"/>
  </si>
  <si>
    <t>등록결정건수(서류철)/심사관수(정원)
상정
= 120,210/103</t>
  </si>
  <si>
    <t>거절결정건수(서류철)/심사관수(정원)
상정
= 31,144/103</t>
  </si>
  <si>
    <r>
      <rPr>
        <sz val="10"/>
        <rFont val="돋움"/>
        <family val="3"/>
        <charset val="129"/>
      </rPr>
      <t>류</t>
    </r>
    <r>
      <rPr>
        <sz val="10"/>
        <rFont val="Arial"/>
        <family val="2"/>
      </rPr>
      <t xml:space="preserve">(class) </t>
    </r>
    <r>
      <rPr>
        <sz val="10"/>
        <rFont val="돋움"/>
        <family val="3"/>
        <charset val="129"/>
      </rPr>
      <t>기준</t>
    </r>
    <r>
      <rPr>
        <sz val="10"/>
        <rFont val="Arial"/>
        <family val="2"/>
      </rPr>
      <t xml:space="preserve"> 1</t>
    </r>
    <r>
      <rPr>
        <sz val="10"/>
        <rFont val="돋움"/>
        <family val="3"/>
        <charset val="129"/>
      </rPr>
      <t>차심사</t>
    </r>
    <r>
      <rPr>
        <sz val="10"/>
        <rFont val="Arial"/>
        <family val="2"/>
      </rPr>
      <t xml:space="preserve"> </t>
    </r>
    <r>
      <rPr>
        <sz val="10"/>
        <rFont val="돋움"/>
        <family val="3"/>
        <charset val="129"/>
      </rPr>
      <t>처리건수
류</t>
    </r>
    <r>
      <rPr>
        <sz val="10"/>
        <rFont val="Arial"/>
        <family val="2"/>
      </rPr>
      <t xml:space="preserve">(class) </t>
    </r>
    <r>
      <rPr>
        <sz val="10"/>
        <rFont val="돋움"/>
        <family val="3"/>
        <charset val="129"/>
      </rPr>
      <t>기준</t>
    </r>
    <r>
      <rPr>
        <sz val="10"/>
        <rFont val="Arial"/>
        <family val="2"/>
      </rPr>
      <t xml:space="preserve"> </t>
    </r>
    <r>
      <rPr>
        <sz val="10"/>
        <rFont val="돋움"/>
        <family val="3"/>
        <charset val="129"/>
      </rPr>
      <t>종결</t>
    </r>
    <r>
      <rPr>
        <sz val="10"/>
        <rFont val="Arial"/>
        <family val="2"/>
      </rPr>
      <t xml:space="preserve"> </t>
    </r>
    <r>
      <rPr>
        <sz val="10"/>
        <rFont val="돋움"/>
        <family val="3"/>
        <charset val="129"/>
      </rPr>
      <t>처리건수는</t>
    </r>
    <r>
      <rPr>
        <sz val="10"/>
        <rFont val="Arial"/>
        <family val="2"/>
      </rPr>
      <t xml:space="preserve"> 190,504</t>
    </r>
    <r>
      <rPr>
        <sz val="10"/>
        <rFont val="돋움"/>
        <family val="3"/>
        <charset val="129"/>
      </rPr>
      <t>건</t>
    </r>
  </si>
  <si>
    <t>KRW 62,000(52.7CHF) e-filing (one class)
KRW 72,000(61.2CHF) e-filing (one class)</t>
    <phoneticPr fontId="9"/>
  </si>
  <si>
    <t>KRW 211,000 (197CHF)
(one class)</t>
    <phoneticPr fontId="9"/>
  </si>
  <si>
    <t>KRW 50,000 (42.5CHF)
(one class)</t>
    <phoneticPr fontId="9"/>
  </si>
  <si>
    <t>KRW 240,000(204CHF) 
e-filing (one class)
KRW 260,000(221CHF)
e-filnig (one class)</t>
    <phoneticPr fontId="9"/>
  </si>
  <si>
    <t>KRW 310,000(264CHF)
(one class)</t>
    <phoneticPr fontId="9"/>
  </si>
  <si>
    <t>Yr 2014: +8.1%
Yr 2015: +2.0%
Yr 2016: +2.0%</t>
    <phoneticPr fontId="9"/>
  </si>
  <si>
    <t>111,770 (213,248classes)</t>
    <phoneticPr fontId="9"/>
  </si>
  <si>
    <t>12,672 (26,957)</t>
    <phoneticPr fontId="9"/>
  </si>
  <si>
    <t>4.3months</t>
    <phoneticPr fontId="9"/>
  </si>
  <si>
    <t>4.0months</t>
    <phoneticPr fontId="9"/>
  </si>
  <si>
    <t>6.7months</t>
    <phoneticPr fontId="9"/>
  </si>
  <si>
    <t>5.5months</t>
    <phoneticPr fontId="9"/>
  </si>
  <si>
    <t>7.4months</t>
    <phoneticPr fontId="9"/>
  </si>
  <si>
    <t>342,132 applcations (tot) 
464,584 classes (total)</t>
  </si>
  <si>
    <t>283,142 (359,602 classes)</t>
  </si>
  <si>
    <t>58,990 (104,982 classes)</t>
  </si>
  <si>
    <t>3245 (5748 classes)</t>
  </si>
  <si>
    <t>1952 (2831 classes)</t>
  </si>
  <si>
    <t>22,414 (48,674 classes)</t>
  </si>
  <si>
    <t>6017 (7267 classes)</t>
  </si>
  <si>
    <t>Not used</t>
  </si>
  <si>
    <t>113,235 marks registered in CY 2004, 47,249 renewed</t>
  </si>
  <si>
    <t>104,234 marks registered in CY 1983 &amp; 1993; 13,406 renewed a second time</t>
  </si>
  <si>
    <t>38,498 marks registered in 1963 and 1973, 4138 renewed a third time</t>
  </si>
  <si>
    <t>2.05% (all filings)</t>
  </si>
  <si>
    <t>263,518 marks published for opposition in CY 2014, 5407 oppositions filed</t>
  </si>
  <si>
    <t>93 days</t>
  </si>
  <si>
    <t>9.8 months (all filings)</t>
  </si>
  <si>
    <t>7.9 weeks</t>
  </si>
  <si>
    <t>number is for all trial cases; oppositions are not  tracked separately</t>
  </si>
  <si>
    <t>96.5% for initial examination  
 97.4% for final office actions and approvals for publication</t>
  </si>
  <si>
    <t>429 (equivalent to 373.8 full-time employees)</t>
  </si>
  <si>
    <t>Yr 2015: +6.1%
Yr 2016: +6.8%
Yr 2017: +8.1%</t>
  </si>
  <si>
    <t>N/A</t>
    <phoneticPr fontId="4"/>
  </si>
  <si>
    <t>N/A</t>
    <phoneticPr fontId="4"/>
  </si>
  <si>
    <t>9months</t>
    <phoneticPr fontId="4"/>
  </si>
  <si>
    <t>¥0</t>
    <phoneticPr fontId="4"/>
  </si>
  <si>
    <t>100284 (281,344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</si>
</sst>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0.0%"/>
    <numFmt numFmtId="165" formatCode="#,##0\ [$€-1];[Red]\-#,##0\ [$€-1]"/>
    <numFmt numFmtId="166" formatCode="#,##0_ "/>
    <numFmt numFmtId="167" formatCode="0.00_ "/>
    <numFmt numFmtId="168" formatCode="#,##0.0_ "/>
    <numFmt numFmtId="169" formatCode="_-* #,##0.00_-;\-* #,##0.00_-;_-* &quot;-&quot;_-;_-@_-"/>
    <numFmt numFmtId="170" formatCode="#,##0_);[Red]\(#,##0\)"/>
    <numFmt numFmtId="171" formatCode="#,##0.00_ "/>
  </numFmts>
  <fonts count="19">
    <font>
      <sz val="10"/>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b/>
      <sz val="8"/>
      <color indexed="81"/>
      <name val="Tahoma"/>
      <family val="2"/>
    </font>
    <font>
      <sz val="8"/>
      <color indexed="81"/>
      <name val="Tahoma"/>
      <family val="2"/>
    </font>
    <font>
      <sz val="9"/>
      <color indexed="81"/>
      <name val="Tahoma"/>
      <family val="2"/>
    </font>
    <font>
      <sz val="10"/>
      <name val="돋움"/>
      <family val="3"/>
      <charset val="129"/>
    </font>
    <font>
      <sz val="10"/>
      <name val="ＭＳ Ｐゴシック"/>
    </font>
    <font>
      <sz val="12"/>
      <name val="Arial"/>
      <family val="2"/>
    </font>
    <font>
      <sz val="10"/>
      <color theme="1"/>
      <name val="Arial"/>
      <family val="2"/>
    </font>
    <font>
      <b/>
      <sz val="14"/>
      <color theme="1"/>
      <name val="Arial"/>
      <family val="2"/>
    </font>
  </fonts>
  <fills count="5">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top style="double">
        <color rgb="FFFF0000"/>
      </top>
      <bottom style="medium">
        <color indexed="64"/>
      </bottom>
      <diagonal/>
    </border>
    <border>
      <left/>
      <right style="thin">
        <color indexed="64"/>
      </right>
      <top style="double">
        <color rgb="FFFF0000"/>
      </top>
      <bottom style="medium">
        <color indexed="64"/>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295">
    <xf numFmtId="0" fontId="0" fillId="0" borderId="0" xfId="0"/>
    <xf numFmtId="0" fontId="4" fillId="0" borderId="0" xfId="0" applyFont="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4"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0" fillId="0" borderId="17" xfId="0" applyFont="1" applyBorder="1" applyAlignment="1">
      <alignment vertical="center" wrapText="1"/>
    </xf>
    <xf numFmtId="0" fontId="4"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7" fillId="3" borderId="25" xfId="0" applyFont="1" applyFill="1" applyBorder="1" applyAlignment="1">
      <alignment horizontal="center" vertical="center" wrapText="1"/>
    </xf>
    <xf numFmtId="0" fontId="7" fillId="3" borderId="16"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35" xfId="0" applyFont="1" applyBorder="1" applyAlignment="1">
      <alignment horizontal="center" vertical="center"/>
    </xf>
    <xf numFmtId="0" fontId="0" fillId="0" borderId="22" xfId="0" applyFont="1" applyBorder="1" applyAlignment="1">
      <alignment horizontal="left" vertical="center" wrapText="1"/>
    </xf>
    <xf numFmtId="0" fontId="0" fillId="0" borderId="27" xfId="0" applyFont="1" applyFill="1" applyBorder="1" applyAlignment="1">
      <alignment horizontal="left" vertical="center" wrapText="1"/>
    </xf>
    <xf numFmtId="0" fontId="4" fillId="0" borderId="2" xfId="0" applyFont="1" applyBorder="1" applyAlignment="1">
      <alignment horizontal="center" vertical="center"/>
    </xf>
    <xf numFmtId="0" fontId="0" fillId="0" borderId="17" xfId="0" applyFont="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8" xfId="0" applyFont="1" applyBorder="1"/>
    <xf numFmtId="49" fontId="0" fillId="0" borderId="19" xfId="0" applyNumberFormat="1" applyFont="1" applyBorder="1" applyAlignment="1">
      <alignment horizontal="left" vertical="center" wrapText="1"/>
    </xf>
    <xf numFmtId="0" fontId="0" fillId="0" borderId="9" xfId="0" applyFont="1" applyBorder="1"/>
    <xf numFmtId="0" fontId="0" fillId="0" borderId="6" xfId="0" applyFont="1" applyBorder="1"/>
    <xf numFmtId="0" fontId="0" fillId="0" borderId="7" xfId="0" applyFont="1" applyBorder="1"/>
    <xf numFmtId="41" fontId="0" fillId="0" borderId="17" xfId="2" applyFont="1" applyFill="1" applyBorder="1" applyAlignment="1">
      <alignment horizontal="center" vertical="center"/>
    </xf>
    <xf numFmtId="49" fontId="0" fillId="0" borderId="20" xfId="0" applyNumberFormat="1" applyFont="1" applyBorder="1" applyAlignment="1">
      <alignment horizontal="left" vertical="center" wrapText="1"/>
    </xf>
    <xf numFmtId="0" fontId="0" fillId="0" borderId="9" xfId="0" applyFont="1" applyFill="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8" xfId="0" applyFont="1" applyBorder="1" applyAlignment="1">
      <alignment horizontal="left" vertical="center" wrapText="1"/>
    </xf>
    <xf numFmtId="49" fontId="0" fillId="0" borderId="21"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3"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4" fontId="0" fillId="0" borderId="47"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4" fontId="0" fillId="0" borderId="47" xfId="1" applyNumberFormat="1" applyFont="1" applyBorder="1" applyAlignment="1">
      <alignment horizontal="center" vertical="center" wrapText="1"/>
    </xf>
    <xf numFmtId="164" fontId="0" fillId="0" borderId="46" xfId="0" applyNumberFormat="1" applyFont="1" applyBorder="1" applyAlignment="1">
      <alignment horizontal="center" vertical="center" wrapText="1"/>
    </xf>
    <xf numFmtId="164"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4"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170" fontId="0" fillId="0" borderId="17" xfId="0"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0" fontId="0" fillId="0" borderId="17" xfId="0" applyFont="1" applyBorder="1" applyAlignment="1">
      <alignment vertical="center"/>
    </xf>
    <xf numFmtId="0" fontId="0" fillId="4" borderId="17" xfId="0" applyFont="1" applyFill="1" applyBorder="1" applyAlignment="1">
      <alignment vertical="center" wrapText="1"/>
    </xf>
    <xf numFmtId="0" fontId="14" fillId="0" borderId="17" xfId="0" applyFont="1" applyBorder="1" applyAlignment="1">
      <alignment vertical="center" wrapText="1"/>
    </xf>
    <xf numFmtId="3" fontId="0" fillId="0" borderId="47" xfId="0" applyNumberFormat="1" applyFont="1" applyFill="1" applyBorder="1" applyAlignment="1">
      <alignment horizontal="left" vertical="center" wrapText="1"/>
    </xf>
    <xf numFmtId="3" fontId="0" fillId="0" borderId="50" xfId="0" applyNumberFormat="1" applyFont="1" applyFill="1" applyBorder="1" applyAlignment="1">
      <alignment horizontal="left" vertical="center" wrapText="1"/>
    </xf>
    <xf numFmtId="164" fontId="0" fillId="0" borderId="47" xfId="0" applyNumberFormat="1" applyFont="1" applyFill="1" applyBorder="1" applyAlignment="1">
      <alignment horizontal="left" vertical="center" wrapText="1"/>
    </xf>
    <xf numFmtId="0" fontId="0" fillId="3" borderId="54" xfId="0" applyFont="1" applyFill="1" applyBorder="1" applyAlignment="1">
      <alignment horizontal="left" vertical="center" wrapText="1"/>
    </xf>
    <xf numFmtId="164" fontId="0" fillId="0" borderId="47" xfId="1" applyNumberFormat="1" applyFont="1" applyBorder="1" applyAlignment="1">
      <alignment horizontal="left" vertical="center" wrapText="1"/>
    </xf>
    <xf numFmtId="164" fontId="0" fillId="0" borderId="47" xfId="0" applyNumberFormat="1" applyFont="1" applyBorder="1" applyAlignment="1">
      <alignment horizontal="left" vertical="center" wrapText="1"/>
    </xf>
    <xf numFmtId="164" fontId="0" fillId="0" borderId="46" xfId="0" applyNumberFormat="1" applyFont="1" applyBorder="1" applyAlignment="1">
      <alignment horizontal="left" vertical="center" wrapText="1"/>
    </xf>
    <xf numFmtId="164" fontId="0" fillId="0" borderId="55" xfId="0" applyNumberFormat="1" applyFont="1" applyBorder="1" applyAlignment="1">
      <alignment horizontal="left" vertical="center" wrapText="1"/>
    </xf>
    <xf numFmtId="0" fontId="0" fillId="0" borderId="47" xfId="0" applyFont="1" applyBorder="1" applyAlignment="1">
      <alignment horizontal="left" vertical="center" wrapText="1"/>
    </xf>
    <xf numFmtId="164" fontId="14" fillId="0" borderId="47" xfId="0" applyNumberFormat="1" applyFont="1" applyBorder="1" applyAlignment="1">
      <alignment horizontal="center" vertical="center" wrapText="1"/>
    </xf>
    <xf numFmtId="1" fontId="0" fillId="0" borderId="50" xfId="0" applyNumberFormat="1" applyFont="1" applyBorder="1" applyAlignment="1">
      <alignment horizontal="left" vertical="center" wrapText="1"/>
    </xf>
    <xf numFmtId="1" fontId="0" fillId="0" borderId="47" xfId="0" applyNumberFormat="1" applyFont="1" applyBorder="1" applyAlignment="1">
      <alignment horizontal="left" vertical="center" wrapText="1"/>
    </xf>
    <xf numFmtId="3" fontId="0" fillId="0" borderId="55" xfId="0" applyNumberFormat="1" applyFont="1" applyBorder="1" applyAlignment="1">
      <alignment horizontal="left" vertical="center" wrapText="1"/>
    </xf>
    <xf numFmtId="0" fontId="7" fillId="4" borderId="44" xfId="0" applyFont="1" applyFill="1" applyBorder="1" applyAlignment="1">
      <alignment horizontal="center" vertical="center" wrapText="1"/>
    </xf>
    <xf numFmtId="3" fontId="16" fillId="0" borderId="46" xfId="0" applyNumberFormat="1" applyFont="1" applyBorder="1" applyAlignment="1">
      <alignment horizontal="center" vertical="center" wrapText="1"/>
    </xf>
    <xf numFmtId="3" fontId="16" fillId="0" borderId="47" xfId="0" applyNumberFormat="1" applyFont="1" applyBorder="1" applyAlignment="1">
      <alignment horizontal="center" vertical="center" wrapText="1"/>
    </xf>
    <xf numFmtId="3" fontId="16" fillId="0" borderId="47" xfId="1" applyNumberFormat="1" applyFont="1" applyBorder="1" applyAlignment="1">
      <alignment horizontal="center" vertical="center" wrapText="1"/>
    </xf>
    <xf numFmtId="0" fontId="16" fillId="0" borderId="17" xfId="0" applyFont="1" applyFill="1" applyBorder="1" applyAlignment="1">
      <alignment horizontal="center" vertical="center"/>
    </xf>
    <xf numFmtId="0" fontId="16" fillId="0" borderId="47" xfId="0" applyFont="1" applyBorder="1" applyAlignment="1">
      <alignment horizontal="center" vertical="center" wrapText="1"/>
    </xf>
    <xf numFmtId="3" fontId="16" fillId="0" borderId="50" xfId="0" applyNumberFormat="1" applyFont="1" applyBorder="1" applyAlignment="1">
      <alignment horizontal="center" vertical="center" wrapText="1"/>
    </xf>
    <xf numFmtId="164" fontId="16" fillId="0" borderId="47" xfId="0" applyNumberFormat="1" applyFont="1" applyBorder="1" applyAlignment="1">
      <alignment horizontal="center" vertical="center" wrapText="1"/>
    </xf>
    <xf numFmtId="164" fontId="16" fillId="0" borderId="52" xfId="0" applyNumberFormat="1" applyFont="1" applyBorder="1" applyAlignment="1">
      <alignment horizontal="center" vertical="center" wrapText="1"/>
    </xf>
    <xf numFmtId="0" fontId="16" fillId="3" borderId="54" xfId="0" applyFont="1" applyFill="1" applyBorder="1" applyAlignment="1">
      <alignment horizontal="center" vertical="center" wrapText="1"/>
    </xf>
    <xf numFmtId="164" fontId="16" fillId="0" borderId="47" xfId="1" applyNumberFormat="1" applyFont="1" applyBorder="1" applyAlignment="1">
      <alignment horizontal="center" vertical="center" wrapText="1"/>
    </xf>
    <xf numFmtId="164" fontId="16" fillId="0" borderId="46" xfId="0" applyNumberFormat="1" applyFont="1" applyBorder="1" applyAlignment="1">
      <alignment horizontal="center" vertical="center" wrapText="1"/>
    </xf>
    <xf numFmtId="164" fontId="16" fillId="0" borderId="55" xfId="0" applyNumberFormat="1" applyFont="1" applyBorder="1" applyAlignment="1">
      <alignment horizontal="center" vertical="center" wrapText="1"/>
    </xf>
    <xf numFmtId="0" fontId="16" fillId="3" borderId="56" xfId="0" applyFont="1" applyFill="1" applyBorder="1" applyAlignment="1">
      <alignment horizontal="center" vertical="center" wrapText="1"/>
    </xf>
    <xf numFmtId="0" fontId="16" fillId="0" borderId="52" xfId="0" applyFont="1" applyBorder="1" applyAlignment="1">
      <alignment horizontal="center" vertical="center" wrapText="1"/>
    </xf>
    <xf numFmtId="164" fontId="16" fillId="0" borderId="50" xfId="0" applyNumberFormat="1" applyFont="1" applyBorder="1" applyAlignment="1">
      <alignment horizontal="center" vertical="center" wrapText="1"/>
    </xf>
    <xf numFmtId="1" fontId="16" fillId="0" borderId="50" xfId="0" applyNumberFormat="1" applyFont="1" applyBorder="1" applyAlignment="1">
      <alignment horizontal="center" vertical="center" wrapText="1"/>
    </xf>
    <xf numFmtId="1" fontId="16" fillId="0" borderId="47" xfId="0" applyNumberFormat="1" applyFont="1" applyBorder="1" applyAlignment="1">
      <alignment horizontal="center" vertical="center" wrapText="1"/>
    </xf>
    <xf numFmtId="3" fontId="16" fillId="0" borderId="55" xfId="0" applyNumberFormat="1" applyFont="1" applyBorder="1" applyAlignment="1">
      <alignment horizontal="center" vertical="center" wrapText="1"/>
    </xf>
    <xf numFmtId="165" fontId="16" fillId="0" borderId="47" xfId="0" applyNumberFormat="1" applyFont="1" applyBorder="1" applyAlignment="1">
      <alignment horizontal="center" vertical="center" wrapText="1"/>
    </xf>
    <xf numFmtId="165" fontId="16" fillId="0" borderId="59"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3" fontId="16" fillId="0" borderId="47" xfId="0"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41" fontId="0" fillId="0" borderId="48" xfId="2" applyFont="1" applyFill="1" applyBorder="1" applyAlignment="1">
      <alignment horizontal="center" vertical="center"/>
    </xf>
    <xf numFmtId="41" fontId="0" fillId="0" borderId="49" xfId="2"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27" xfId="0" applyFont="1" applyFill="1" applyBorder="1" applyAlignment="1">
      <alignment horizontal="left" vertical="center" wrapText="1"/>
    </xf>
    <xf numFmtId="166" fontId="0" fillId="0" borderId="26" xfId="0" applyNumberFormat="1" applyFont="1" applyFill="1" applyBorder="1" applyAlignment="1">
      <alignment horizontal="center" vertical="center" wrapText="1"/>
    </xf>
    <xf numFmtId="41" fontId="0" fillId="0" borderId="45" xfId="2" applyFont="1" applyFill="1" applyBorder="1" applyAlignment="1">
      <alignment horizontal="center" vertical="center" wrapText="1"/>
    </xf>
    <xf numFmtId="41" fontId="0" fillId="0" borderId="26" xfId="2" applyFont="1" applyFill="1" applyBorder="1" applyAlignment="1">
      <alignment horizontal="center" vertical="center" wrapText="1"/>
    </xf>
    <xf numFmtId="165" fontId="0" fillId="0" borderId="45" xfId="0" applyNumberFormat="1" applyFont="1" applyBorder="1" applyAlignment="1">
      <alignment horizontal="center" vertical="center" wrapText="1"/>
    </xf>
    <xf numFmtId="0" fontId="0" fillId="0" borderId="26" xfId="0" applyFont="1" applyBorder="1" applyAlignment="1">
      <alignment horizontal="center" vertical="center" wrapText="1"/>
    </xf>
    <xf numFmtId="165" fontId="16" fillId="0" borderId="45" xfId="0" applyNumberFormat="1" applyFont="1" applyBorder="1" applyAlignment="1">
      <alignment horizontal="center" vertical="center" wrapText="1"/>
    </xf>
    <xf numFmtId="165" fontId="16" fillId="0" borderId="26"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0" fontId="0" fillId="0" borderId="38" xfId="0" applyFont="1" applyFill="1" applyBorder="1" applyAlignment="1">
      <alignment horizontal="left" vertical="center" wrapText="1"/>
    </xf>
    <xf numFmtId="0" fontId="0" fillId="0" borderId="45"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6" xfId="0" applyFont="1" applyBorder="1" applyAlignment="1">
      <alignment horizontal="center" vertical="center" wrapText="1"/>
    </xf>
    <xf numFmtId="41" fontId="0" fillId="0" borderId="61" xfId="2" applyFont="1" applyBorder="1" applyAlignment="1">
      <alignment horizontal="center" vertical="center" wrapText="1"/>
    </xf>
    <xf numFmtId="41" fontId="0" fillId="0" borderId="32" xfId="2" applyFont="1" applyBorder="1" applyAlignment="1">
      <alignment horizontal="center" vertical="center" wrapText="1"/>
    </xf>
    <xf numFmtId="3" fontId="0" fillId="0" borderId="48" xfId="0" applyNumberFormat="1" applyFont="1" applyBorder="1" applyAlignment="1">
      <alignment horizontal="center" vertical="center" wrapText="1"/>
    </xf>
    <xf numFmtId="41" fontId="0" fillId="0" borderId="45" xfId="2" applyFont="1" applyBorder="1" applyAlignment="1">
      <alignment horizontal="center" vertical="center" wrapText="1"/>
    </xf>
    <xf numFmtId="41" fontId="0" fillId="0" borderId="26" xfId="2" applyFont="1" applyBorder="1" applyAlignment="1">
      <alignment horizontal="center" vertical="center" wrapText="1"/>
    </xf>
    <xf numFmtId="41" fontId="0" fillId="0" borderId="61" xfId="2" applyFont="1" applyFill="1" applyBorder="1" applyAlignment="1">
      <alignment horizontal="center" vertical="center" wrapText="1"/>
    </xf>
    <xf numFmtId="41" fontId="0" fillId="0" borderId="32" xfId="2" applyFont="1" applyFill="1" applyBorder="1" applyAlignment="1">
      <alignment horizontal="center" vertical="center" wrapText="1"/>
    </xf>
    <xf numFmtId="167" fontId="0" fillId="0" borderId="45" xfId="0" applyNumberFormat="1" applyFont="1" applyBorder="1" applyAlignment="1">
      <alignment horizontal="center" vertical="center" wrapText="1"/>
    </xf>
    <xf numFmtId="167" fontId="0" fillId="0" borderId="26" xfId="0" applyNumberFormat="1" applyFont="1" applyBorder="1" applyAlignment="1">
      <alignment horizontal="center" vertical="center" wrapText="1"/>
    </xf>
    <xf numFmtId="169" fontId="0" fillId="0" borderId="45" xfId="2" applyNumberFormat="1" applyFont="1" applyFill="1" applyBorder="1" applyAlignment="1">
      <alignment horizontal="center" vertical="center" wrapText="1"/>
    </xf>
    <xf numFmtId="169" fontId="0" fillId="0" borderId="26" xfId="2" applyNumberFormat="1"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8" xfId="0" applyFont="1" applyBorder="1" applyAlignment="1">
      <alignment horizontal="center" vertical="center" wrapText="1"/>
    </xf>
    <xf numFmtId="0" fontId="16" fillId="3" borderId="62" xfId="0" applyFont="1" applyFill="1" applyBorder="1" applyAlignment="1">
      <alignment horizontal="center" vertical="center" wrapText="1"/>
    </xf>
    <xf numFmtId="0" fontId="16" fillId="3" borderId="25" xfId="0" applyFont="1" applyFill="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0" fontId="0" fillId="0" borderId="45" xfId="0" applyFont="1" applyFill="1" applyBorder="1" applyAlignment="1">
      <alignment horizontal="center" vertical="center" wrapText="1"/>
    </xf>
    <xf numFmtId="0" fontId="0" fillId="0" borderId="26" xfId="0" applyFont="1" applyFill="1" applyBorder="1" applyAlignment="1">
      <alignment horizontal="center" vertical="center" wrapText="1"/>
    </xf>
    <xf numFmtId="10" fontId="0" fillId="0" borderId="45" xfId="2" applyNumberFormat="1" applyFont="1" applyFill="1" applyBorder="1" applyAlignment="1">
      <alignment horizontal="center" vertical="center" wrapText="1"/>
    </xf>
    <xf numFmtId="10" fontId="0" fillId="0" borderId="26" xfId="2" applyNumberFormat="1" applyFont="1" applyFill="1" applyBorder="1" applyAlignment="1">
      <alignment horizontal="center" vertical="center" wrapText="1"/>
    </xf>
    <xf numFmtId="0" fontId="0" fillId="0" borderId="22" xfId="0" applyFont="1" applyFill="1" applyBorder="1" applyAlignment="1">
      <alignment horizontal="left" vertical="center" wrapText="1"/>
    </xf>
    <xf numFmtId="0" fontId="0" fillId="0" borderId="31" xfId="0" applyFont="1" applyFill="1" applyBorder="1" applyAlignment="1">
      <alignment horizontal="left" vertical="center" wrapText="1"/>
    </xf>
    <xf numFmtId="170" fontId="0" fillId="0" borderId="26" xfId="0" applyNumberFormat="1"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4" fillId="0" borderId="2" xfId="0" applyFont="1" applyBorder="1" applyAlignment="1">
      <alignment horizontal="center" vertical="center"/>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38" fontId="0" fillId="0" borderId="4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171" fontId="0" fillId="0" borderId="45" xfId="0" quotePrefix="1" applyNumberFormat="1" applyFont="1" applyFill="1" applyBorder="1" applyAlignment="1">
      <alignment horizontal="center" vertical="center" wrapText="1"/>
    </xf>
    <xf numFmtId="171" fontId="0" fillId="0" borderId="26" xfId="0" quotePrefix="1" applyNumberFormat="1" applyFont="1" applyFill="1" applyBorder="1" applyAlignment="1">
      <alignment horizontal="center" vertical="center" wrapText="1"/>
    </xf>
    <xf numFmtId="171" fontId="0" fillId="0" borderId="45" xfId="0" applyNumberFormat="1" applyFont="1" applyFill="1" applyBorder="1" applyAlignment="1">
      <alignment horizontal="center" vertical="center" wrapText="1"/>
    </xf>
    <xf numFmtId="171" fontId="0" fillId="0" borderId="26"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16" fillId="0" borderId="63" xfId="0" applyFont="1" applyFill="1" applyBorder="1" applyAlignment="1">
      <alignment horizontal="center" vertical="center"/>
    </xf>
    <xf numFmtId="3" fontId="16" fillId="0" borderId="45"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41" fontId="0" fillId="0" borderId="53" xfId="2" applyFont="1" applyFill="1" applyBorder="1" applyAlignment="1">
      <alignment horizontal="center" vertical="center" wrapText="1"/>
    </xf>
    <xf numFmtId="41" fontId="0" fillId="0" borderId="29" xfId="2"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166" fontId="14" fillId="0" borderId="45" xfId="2" applyNumberFormat="1" applyFont="1" applyFill="1" applyBorder="1" applyAlignment="1">
      <alignment horizontal="center" vertical="center" wrapText="1"/>
    </xf>
    <xf numFmtId="166" fontId="14" fillId="0" borderId="26" xfId="2" applyNumberFormat="1" applyFont="1" applyFill="1" applyBorder="1" applyAlignment="1">
      <alignment horizontal="center" vertical="center" wrapText="1"/>
    </xf>
    <xf numFmtId="166" fontId="0" fillId="0" borderId="45" xfId="2" applyNumberFormat="1" applyFont="1" applyFill="1" applyBorder="1" applyAlignment="1">
      <alignment horizontal="center" vertical="center" wrapText="1"/>
    </xf>
    <xf numFmtId="166" fontId="0" fillId="0" borderId="26" xfId="2" applyNumberFormat="1" applyFont="1" applyFill="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3" fontId="16" fillId="0" borderId="60" xfId="0" applyNumberFormat="1" applyFont="1" applyBorder="1" applyAlignment="1">
      <alignment horizontal="center" vertical="center" wrapText="1"/>
    </xf>
    <xf numFmtId="3" fontId="16" fillId="0" borderId="37" xfId="0" applyNumberFormat="1" applyFont="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10" fontId="0" fillId="0" borderId="45" xfId="0" applyNumberFormat="1" applyFont="1" applyBorder="1" applyAlignment="1">
      <alignment horizontal="center" vertical="center" wrapText="1"/>
    </xf>
    <xf numFmtId="164" fontId="0" fillId="0" borderId="61" xfId="2" applyNumberFormat="1" applyFont="1" applyFill="1" applyBorder="1" applyAlignment="1">
      <alignment horizontal="center" vertical="center" wrapText="1"/>
    </xf>
    <xf numFmtId="164" fontId="0" fillId="0" borderId="32" xfId="2" applyNumberFormat="1" applyFont="1" applyFill="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64" fontId="0" fillId="0" borderId="45" xfId="0" applyNumberFormat="1" applyFont="1" applyFill="1" applyBorder="1" applyAlignment="1">
      <alignment horizontal="center" vertical="center" wrapText="1"/>
    </xf>
    <xf numFmtId="164" fontId="0" fillId="0" borderId="26" xfId="0" applyNumberFormat="1" applyFont="1" applyFill="1" applyBorder="1" applyAlignment="1">
      <alignment horizontal="center" vertical="center" wrapText="1"/>
    </xf>
    <xf numFmtId="164" fontId="0" fillId="0" borderId="51" xfId="0" applyNumberFormat="1" applyFont="1" applyFill="1" applyBorder="1" applyAlignment="1">
      <alignment horizontal="center" vertical="center" wrapText="1"/>
    </xf>
    <xf numFmtId="164" fontId="0" fillId="0" borderId="34" xfId="0" applyNumberFormat="1" applyFont="1" applyFill="1" applyBorder="1" applyAlignment="1">
      <alignment horizontal="center" vertical="center" wrapText="1"/>
    </xf>
    <xf numFmtId="164" fontId="0" fillId="0" borderId="45" xfId="1" applyNumberFormat="1" applyFont="1" applyFill="1" applyBorder="1" applyAlignment="1">
      <alignment horizontal="center" vertical="center" wrapText="1"/>
    </xf>
    <xf numFmtId="164" fontId="0" fillId="0" borderId="26" xfId="1" applyNumberFormat="1"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165" fontId="16" fillId="0" borderId="57" xfId="0" applyNumberFormat="1" applyFont="1" applyBorder="1" applyAlignment="1">
      <alignment horizontal="center" vertical="center" wrapText="1"/>
    </xf>
    <xf numFmtId="165" fontId="16" fillId="0" borderId="58" xfId="0" applyNumberFormat="1" applyFont="1" applyBorder="1" applyAlignment="1">
      <alignment horizontal="center" vertical="center" wrapText="1"/>
    </xf>
    <xf numFmtId="165" fontId="0" fillId="0" borderId="57" xfId="0" applyNumberFormat="1" applyFont="1" applyBorder="1" applyAlignment="1">
      <alignment horizontal="center" vertical="center" wrapText="1"/>
    </xf>
    <xf numFmtId="0" fontId="0" fillId="0" borderId="58" xfId="0" applyFont="1" applyBorder="1" applyAlignment="1">
      <alignment horizontal="center" vertical="center" wrapText="1"/>
    </xf>
    <xf numFmtId="41" fontId="0" fillId="0" borderId="57" xfId="2" applyFont="1" applyFill="1" applyBorder="1" applyAlignment="1">
      <alignment horizontal="center" vertical="center" wrapText="1"/>
    </xf>
    <xf numFmtId="41" fontId="0" fillId="0" borderId="58" xfId="2" applyFont="1" applyFill="1" applyBorder="1" applyAlignment="1">
      <alignment horizontal="center" vertical="center" wrapText="1"/>
    </xf>
    <xf numFmtId="168" fontId="0" fillId="0" borderId="51" xfId="0" applyNumberFormat="1" applyFont="1" applyFill="1" applyBorder="1" applyAlignment="1">
      <alignment horizontal="center" vertical="center" wrapText="1"/>
    </xf>
    <xf numFmtId="168" fontId="0" fillId="0" borderId="34" xfId="0" applyNumberFormat="1" applyFont="1" applyFill="1" applyBorder="1" applyAlignment="1">
      <alignment horizontal="center" vertical="center" wrapText="1"/>
    </xf>
    <xf numFmtId="10" fontId="0" fillId="0" borderId="45" xfId="0" applyNumberFormat="1" applyFont="1" applyFill="1" applyBorder="1" applyAlignment="1">
      <alignment horizontal="center" vertical="center" wrapText="1"/>
    </xf>
    <xf numFmtId="10" fontId="0" fillId="0" borderId="26" xfId="0" applyNumberFormat="1" applyFont="1" applyFill="1" applyBorder="1" applyAlignment="1">
      <alignment horizontal="center" vertical="center" wrapText="1"/>
    </xf>
    <xf numFmtId="164" fontId="0" fillId="0" borderId="26" xfId="0" applyNumberFormat="1" applyFont="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26" xfId="1" applyNumberFormat="1" applyFont="1" applyBorder="1" applyAlignment="1">
      <alignment horizontal="center" vertical="center" wrapText="1"/>
    </xf>
    <xf numFmtId="164" fontId="0" fillId="0" borderId="45" xfId="0" applyNumberFormat="1" applyFont="1" applyBorder="1" applyAlignment="1">
      <alignment horizontal="center" vertical="center" wrapText="1"/>
    </xf>
    <xf numFmtId="164" fontId="0" fillId="0" borderId="61" xfId="0" applyNumberFormat="1" applyFont="1" applyFill="1" applyBorder="1" applyAlignment="1">
      <alignment horizontal="center" vertical="center" wrapText="1"/>
    </xf>
    <xf numFmtId="164" fontId="0" fillId="0" borderId="32" xfId="0" applyNumberFormat="1"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29" xfId="0" applyFont="1" applyFill="1" applyBorder="1" applyAlignment="1">
      <alignment horizontal="center" vertical="center" wrapText="1"/>
    </xf>
    <xf numFmtId="10" fontId="16" fillId="0" borderId="45" xfId="0" applyNumberFormat="1" applyFont="1" applyBorder="1" applyAlignment="1">
      <alignment horizontal="center" vertical="center" wrapText="1"/>
    </xf>
    <xf numFmtId="0" fontId="17" fillId="0" borderId="45" xfId="0" applyFont="1" applyBorder="1" applyAlignment="1">
      <alignment horizontal="center" vertical="center" wrapText="1"/>
    </xf>
    <xf numFmtId="0" fontId="17" fillId="0" borderId="26" xfId="0" applyFont="1" applyBorder="1" applyAlignment="1">
      <alignment horizontal="center" vertical="center" wrapText="1"/>
    </xf>
    <xf numFmtId="170" fontId="0" fillId="0" borderId="45" xfId="0" applyNumberFormat="1" applyFont="1" applyFill="1" applyBorder="1" applyAlignment="1">
      <alignment horizontal="center" vertical="center" wrapText="1"/>
    </xf>
    <xf numFmtId="170" fontId="0" fillId="0" borderId="48" xfId="0" applyNumberFormat="1" applyFont="1" applyFill="1" applyBorder="1" applyAlignment="1">
      <alignment horizontal="center" vertical="center" wrapText="1"/>
    </xf>
    <xf numFmtId="170" fontId="0" fillId="0" borderId="49" xfId="0" applyNumberFormat="1" applyFont="1" applyFill="1" applyBorder="1" applyAlignment="1">
      <alignment horizontal="center" vertical="center" wrapText="1"/>
    </xf>
    <xf numFmtId="166" fontId="0" fillId="0" borderId="45" xfId="0" applyNumberFormat="1" applyFont="1" applyFill="1" applyBorder="1" applyAlignment="1">
      <alignment horizontal="center" vertical="center" wrapText="1"/>
    </xf>
    <xf numFmtId="165" fontId="0" fillId="0" borderId="58" xfId="0" applyNumberFormat="1" applyFont="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3" fontId="17" fillId="0" borderId="60" xfId="0" applyNumberFormat="1" applyFont="1" applyBorder="1" applyAlignment="1">
      <alignment horizontal="center" vertical="center" wrapText="1"/>
    </xf>
    <xf numFmtId="3" fontId="17" fillId="0" borderId="37" xfId="0" applyNumberFormat="1" applyFont="1" applyBorder="1" applyAlignment="1">
      <alignment horizontal="center" vertical="center" wrapText="1"/>
    </xf>
    <xf numFmtId="3" fontId="17" fillId="0" borderId="45" xfId="0" applyNumberFormat="1" applyFont="1" applyBorder="1" applyAlignment="1">
      <alignment horizontal="center" vertical="center" wrapText="1"/>
    </xf>
    <xf numFmtId="3" fontId="17" fillId="0" borderId="26" xfId="0" applyNumberFormat="1" applyFont="1" applyBorder="1" applyAlignment="1">
      <alignment horizontal="center" vertical="center" wrapText="1"/>
    </xf>
    <xf numFmtId="3" fontId="17" fillId="0" borderId="48" xfId="0" applyNumberFormat="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49" xfId="0" applyNumberFormat="1" applyFont="1" applyFill="1" applyBorder="1" applyAlignment="1">
      <alignment horizontal="center" vertical="center"/>
    </xf>
    <xf numFmtId="0" fontId="17" fillId="0" borderId="17" xfId="0" applyFont="1" applyFill="1" applyBorder="1" applyAlignment="1">
      <alignment horizontal="center" vertical="center"/>
    </xf>
    <xf numFmtId="3" fontId="17" fillId="0" borderId="63" xfId="0" applyNumberFormat="1" applyFont="1" applyFill="1" applyBorder="1" applyAlignment="1">
      <alignment horizontal="center" vertical="center"/>
    </xf>
    <xf numFmtId="167" fontId="17" fillId="0" borderId="45" xfId="0" applyNumberFormat="1" applyFont="1" applyBorder="1" applyAlignment="1">
      <alignment horizontal="center" vertical="center" wrapText="1"/>
    </xf>
    <xf numFmtId="167" fontId="17" fillId="0" borderId="26" xfId="0" applyNumberFormat="1" applyFont="1" applyBorder="1" applyAlignment="1">
      <alignment horizontal="center" vertical="center" wrapText="1"/>
    </xf>
    <xf numFmtId="9" fontId="17" fillId="0" borderId="45" xfId="1" applyFont="1" applyBorder="1" applyAlignment="1">
      <alignment horizontal="center" vertical="center" wrapText="1"/>
    </xf>
    <xf numFmtId="9" fontId="17" fillId="0" borderId="26" xfId="1" applyFont="1" applyBorder="1" applyAlignment="1">
      <alignment horizontal="center" vertical="center" wrapText="1"/>
    </xf>
    <xf numFmtId="167" fontId="17" fillId="0" borderId="51"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0" fontId="17" fillId="3" borderId="53" xfId="0" applyFont="1" applyFill="1" applyBorder="1" applyAlignment="1">
      <alignment horizontal="center" vertical="center" wrapText="1"/>
    </xf>
    <xf numFmtId="0" fontId="17" fillId="3" borderId="29" xfId="0" applyFont="1" applyFill="1" applyBorder="1" applyAlignment="1">
      <alignment horizontal="center" vertical="center" wrapText="1"/>
    </xf>
    <xf numFmtId="164" fontId="17" fillId="0" borderId="45" xfId="1" applyNumberFormat="1" applyFont="1" applyBorder="1" applyAlignment="1">
      <alignment horizontal="center" vertical="center" wrapText="1"/>
    </xf>
    <xf numFmtId="164" fontId="17" fillId="0" borderId="26" xfId="1" applyNumberFormat="1" applyFont="1" applyBorder="1" applyAlignment="1">
      <alignment horizontal="center" vertical="center" wrapText="1"/>
    </xf>
    <xf numFmtId="10" fontId="17" fillId="0" borderId="45" xfId="1" applyNumberFormat="1" applyFont="1" applyBorder="1" applyAlignment="1">
      <alignment horizontal="center" vertical="center" wrapText="1"/>
    </xf>
    <xf numFmtId="10" fontId="17" fillId="0" borderId="26" xfId="1" applyNumberFormat="1" applyFont="1" applyBorder="1" applyAlignment="1">
      <alignment horizontal="center" vertical="center" wrapText="1"/>
    </xf>
    <xf numFmtId="0" fontId="17" fillId="3" borderId="62" xfId="0" applyFont="1" applyFill="1" applyBorder="1" applyAlignment="1">
      <alignment horizontal="center" vertical="center" wrapText="1"/>
    </xf>
    <xf numFmtId="0" fontId="17" fillId="3" borderId="25" xfId="0" applyFont="1" applyFill="1" applyBorder="1" applyAlignment="1">
      <alignment horizontal="center" vertical="center" wrapText="1"/>
    </xf>
    <xf numFmtId="9" fontId="17" fillId="0" borderId="51" xfId="1" applyFont="1" applyBorder="1" applyAlignment="1">
      <alignment horizontal="center" vertical="center" wrapText="1"/>
    </xf>
    <xf numFmtId="9" fontId="17" fillId="0" borderId="34" xfId="1" applyFont="1" applyBorder="1" applyAlignment="1">
      <alignment horizontal="center" vertical="center" wrapText="1"/>
    </xf>
    <xf numFmtId="1" fontId="17" fillId="0" borderId="45" xfId="0" applyNumberFormat="1" applyFont="1" applyBorder="1" applyAlignment="1">
      <alignment horizontal="center" vertical="center" wrapText="1"/>
    </xf>
    <xf numFmtId="1" fontId="17" fillId="0" borderId="26" xfId="0" applyNumberFormat="1" applyFont="1" applyBorder="1" applyAlignment="1">
      <alignment horizontal="center" vertical="center" wrapText="1"/>
    </xf>
    <xf numFmtId="3" fontId="17" fillId="0" borderId="48" xfId="0" applyNumberFormat="1" applyFont="1" applyBorder="1" applyAlignment="1">
      <alignment horizontal="center" vertical="center" wrapText="1"/>
    </xf>
    <xf numFmtId="3" fontId="17" fillId="0" borderId="18" xfId="0" applyNumberFormat="1" applyFont="1" applyBorder="1" applyAlignment="1">
      <alignment horizontal="center" vertical="center" wrapText="1"/>
    </xf>
    <xf numFmtId="165" fontId="17" fillId="0" borderId="45" xfId="0" applyNumberFormat="1" applyFont="1" applyBorder="1" applyAlignment="1">
      <alignment horizontal="center" vertical="center" wrapText="1"/>
    </xf>
    <xf numFmtId="165" fontId="17" fillId="0" borderId="57" xfId="0" applyNumberFormat="1" applyFont="1" applyBorder="1" applyAlignment="1">
      <alignment horizontal="center" vertical="center" wrapText="1"/>
    </xf>
    <xf numFmtId="0" fontId="17" fillId="0" borderId="5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cellXfs>
  <cellStyles count="3">
    <cellStyle name="Comma [0]" xfId="2" builtinId="6"/>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3"/>
  <sheetViews>
    <sheetView tabSelected="1" topLeftCell="B1" zoomScale="70" zoomScaleNormal="70" zoomScaleSheetLayoutView="72" workbookViewId="0">
      <selection activeCell="E2" sqref="E2:F2"/>
    </sheetView>
  </sheetViews>
  <sheetFormatPr defaultRowHeight="15"/>
  <cols>
    <col min="1" max="1" width="4.7109375" style="1" customWidth="1"/>
    <col min="2" max="2" width="23.5703125" style="57" customWidth="1"/>
    <col min="3" max="4" width="14.7109375" style="38" customWidth="1"/>
    <col min="5" max="5" width="12.42578125" style="58" customWidth="1"/>
    <col min="6" max="6" width="11.140625" style="58" customWidth="1"/>
    <col min="7" max="7" width="15.7109375" style="59" customWidth="1"/>
    <col min="8" max="9" width="10.7109375" style="59" customWidth="1"/>
    <col min="10" max="10" width="51.42578125" style="59" customWidth="1"/>
    <col min="11" max="12" width="10.7109375" style="294" customWidth="1"/>
    <col min="13" max="13" width="15.7109375" style="59" customWidth="1"/>
    <col min="14" max="15" width="10.7109375" style="126" customWidth="1"/>
    <col min="16" max="16" width="15.7109375" style="126" customWidth="1"/>
    <col min="17" max="18" width="10.7109375" style="59" customWidth="1"/>
    <col min="19" max="19" width="15.7109375" style="59" customWidth="1"/>
    <col min="20" max="36" width="9.140625" style="31"/>
    <col min="37" max="37" width="9.140625" style="32"/>
    <col min="38" max="16384" width="9.140625" style="25"/>
  </cols>
  <sheetData>
    <row r="1" spans="1:37" ht="37.5" thickTop="1" thickBot="1">
      <c r="A1" s="82" t="s">
        <v>40</v>
      </c>
      <c r="B1" s="2" t="s">
        <v>31</v>
      </c>
      <c r="C1" s="193" t="s">
        <v>65</v>
      </c>
      <c r="D1" s="194"/>
      <c r="E1" s="189" t="s">
        <v>60</v>
      </c>
      <c r="F1" s="190"/>
      <c r="G1" s="60" t="s">
        <v>101</v>
      </c>
      <c r="H1" s="187" t="s">
        <v>59</v>
      </c>
      <c r="I1" s="188"/>
      <c r="J1" s="60" t="s">
        <v>102</v>
      </c>
      <c r="K1" s="256" t="s">
        <v>61</v>
      </c>
      <c r="L1" s="257"/>
      <c r="M1" s="60" t="s">
        <v>103</v>
      </c>
      <c r="N1" s="195" t="s">
        <v>62</v>
      </c>
      <c r="O1" s="196"/>
      <c r="P1" s="101" t="s">
        <v>104</v>
      </c>
      <c r="Q1" s="189" t="s">
        <v>63</v>
      </c>
      <c r="R1" s="190"/>
      <c r="S1" s="60" t="s">
        <v>100</v>
      </c>
      <c r="T1" s="28"/>
      <c r="U1" s="26"/>
      <c r="V1" s="26"/>
      <c r="W1" s="26"/>
      <c r="X1" s="26"/>
      <c r="Y1" s="26"/>
      <c r="Z1" s="26"/>
      <c r="AA1" s="26"/>
      <c r="AB1" s="26"/>
      <c r="AC1" s="26"/>
      <c r="AD1" s="26"/>
      <c r="AE1" s="26"/>
      <c r="AF1" s="26"/>
      <c r="AG1" s="26"/>
      <c r="AH1" s="26"/>
      <c r="AI1" s="26"/>
      <c r="AJ1" s="26"/>
      <c r="AK1" s="27"/>
    </row>
    <row r="2" spans="1:37" ht="236.25" customHeight="1">
      <c r="A2" s="19">
        <v>1</v>
      </c>
      <c r="B2" s="29" t="s">
        <v>8</v>
      </c>
      <c r="C2" s="191" t="s">
        <v>111</v>
      </c>
      <c r="D2" s="192"/>
      <c r="E2" s="251" t="s">
        <v>199</v>
      </c>
      <c r="F2" s="173"/>
      <c r="G2" s="61"/>
      <c r="H2" s="200" t="s">
        <v>141</v>
      </c>
      <c r="I2" s="201"/>
      <c r="J2" s="85" t="s">
        <v>142</v>
      </c>
      <c r="K2" s="258" t="s">
        <v>230</v>
      </c>
      <c r="L2" s="259"/>
      <c r="M2" s="61"/>
      <c r="N2" s="210">
        <v>2233257</v>
      </c>
      <c r="O2" s="211"/>
      <c r="P2" s="102"/>
      <c r="Q2" s="208" t="s">
        <v>206</v>
      </c>
      <c r="R2" s="209"/>
      <c r="S2" s="61"/>
      <c r="T2" s="30"/>
    </row>
    <row r="3" spans="1:37" ht="71.25" customHeight="1">
      <c r="A3" s="11">
        <v>2</v>
      </c>
      <c r="B3" s="12" t="s">
        <v>19</v>
      </c>
      <c r="C3" s="132" t="s">
        <v>16</v>
      </c>
      <c r="D3" s="141"/>
      <c r="E3" s="251" t="s">
        <v>200</v>
      </c>
      <c r="F3" s="173"/>
      <c r="G3" s="84"/>
      <c r="H3" s="204" t="s">
        <v>143</v>
      </c>
      <c r="I3" s="205"/>
      <c r="J3" s="85" t="s">
        <v>144</v>
      </c>
      <c r="K3" s="260" t="s">
        <v>137</v>
      </c>
      <c r="L3" s="261"/>
      <c r="M3" s="80"/>
      <c r="N3" s="198">
        <v>45870</v>
      </c>
      <c r="O3" s="199"/>
      <c r="P3" s="103"/>
      <c r="Q3" s="165"/>
      <c r="R3" s="166"/>
      <c r="S3" s="83"/>
      <c r="T3" s="30"/>
    </row>
    <row r="4" spans="1:37" ht="59.25" customHeight="1">
      <c r="A4" s="22">
        <v>3</v>
      </c>
      <c r="B4" s="23" t="s">
        <v>112</v>
      </c>
      <c r="C4" s="132" t="s">
        <v>32</v>
      </c>
      <c r="D4" s="141"/>
      <c r="E4" s="251">
        <v>100053</v>
      </c>
      <c r="F4" s="173"/>
      <c r="G4" s="62"/>
      <c r="H4" s="206">
        <v>138045</v>
      </c>
      <c r="I4" s="207"/>
      <c r="J4" s="85" t="s">
        <v>145</v>
      </c>
      <c r="K4" s="260">
        <v>82585</v>
      </c>
      <c r="L4" s="261"/>
      <c r="M4" s="62"/>
      <c r="N4" s="198">
        <v>2139973</v>
      </c>
      <c r="O4" s="199"/>
      <c r="P4" s="104"/>
      <c r="Q4" s="165" t="s">
        <v>207</v>
      </c>
      <c r="R4" s="166"/>
      <c r="S4" s="62"/>
      <c r="T4" s="30"/>
    </row>
    <row r="5" spans="1:37" ht="36" customHeight="1">
      <c r="A5" s="177">
        <v>4</v>
      </c>
      <c r="B5" s="186" t="s">
        <v>113</v>
      </c>
      <c r="C5" s="131" t="s">
        <v>64</v>
      </c>
      <c r="D5" s="21" t="s">
        <v>68</v>
      </c>
      <c r="E5" s="252">
        <v>24389</v>
      </c>
      <c r="F5" s="81">
        <v>11734</v>
      </c>
      <c r="G5" s="128"/>
      <c r="H5" s="129">
        <v>22618</v>
      </c>
      <c r="I5" s="33">
        <v>12186</v>
      </c>
      <c r="J5" s="85" t="s">
        <v>146</v>
      </c>
      <c r="K5" s="262">
        <v>34882</v>
      </c>
      <c r="L5" s="263">
        <f>K5-L6</f>
        <v>25794</v>
      </c>
      <c r="M5" s="128"/>
      <c r="N5" s="197">
        <v>145385</v>
      </c>
      <c r="O5" s="105">
        <v>93284</v>
      </c>
      <c r="P5" s="127"/>
      <c r="Q5" s="202" t="s">
        <v>208</v>
      </c>
      <c r="R5" s="79"/>
      <c r="S5" s="128"/>
      <c r="T5" s="30"/>
    </row>
    <row r="6" spans="1:37" ht="36" customHeight="1">
      <c r="A6" s="177"/>
      <c r="B6" s="186"/>
      <c r="C6" s="131"/>
      <c r="D6" s="21" t="s">
        <v>67</v>
      </c>
      <c r="E6" s="253"/>
      <c r="F6" s="81">
        <v>12655</v>
      </c>
      <c r="G6" s="128"/>
      <c r="H6" s="130"/>
      <c r="I6" s="33">
        <v>10432</v>
      </c>
      <c r="J6" s="85" t="s">
        <v>147</v>
      </c>
      <c r="K6" s="264"/>
      <c r="L6" s="265">
        <v>9088</v>
      </c>
      <c r="M6" s="128"/>
      <c r="N6" s="197"/>
      <c r="O6" s="105">
        <v>52101</v>
      </c>
      <c r="P6" s="127"/>
      <c r="Q6" s="203"/>
      <c r="R6" s="24"/>
      <c r="S6" s="128"/>
      <c r="T6" s="30"/>
    </row>
    <row r="7" spans="1:37" ht="36" customHeight="1">
      <c r="A7" s="177">
        <v>5</v>
      </c>
      <c r="B7" s="179" t="s">
        <v>35</v>
      </c>
      <c r="C7" s="131" t="s">
        <v>66</v>
      </c>
      <c r="D7" s="21" t="s">
        <v>68</v>
      </c>
      <c r="E7" s="252">
        <v>100053</v>
      </c>
      <c r="F7" s="81">
        <v>100036</v>
      </c>
      <c r="G7" s="84"/>
      <c r="H7" s="129">
        <v>3131</v>
      </c>
      <c r="I7" s="33">
        <v>2201</v>
      </c>
      <c r="J7" s="85" t="s">
        <v>148</v>
      </c>
      <c r="K7" s="266">
        <v>2251</v>
      </c>
      <c r="L7" s="263">
        <f>K7-L8</f>
        <v>1355</v>
      </c>
      <c r="M7" s="128"/>
      <c r="N7" s="197">
        <v>14054</v>
      </c>
      <c r="O7" s="105">
        <v>11182</v>
      </c>
      <c r="P7" s="103"/>
      <c r="Q7" s="202" t="s">
        <v>209</v>
      </c>
      <c r="R7" s="79"/>
      <c r="S7" s="83"/>
      <c r="T7" s="30"/>
    </row>
    <row r="8" spans="1:37" ht="36" customHeight="1">
      <c r="A8" s="177"/>
      <c r="B8" s="179"/>
      <c r="C8" s="131"/>
      <c r="D8" s="21" t="s">
        <v>67</v>
      </c>
      <c r="E8" s="253"/>
      <c r="F8" s="81">
        <v>17</v>
      </c>
      <c r="G8" s="84"/>
      <c r="H8" s="130"/>
      <c r="I8" s="33">
        <v>930</v>
      </c>
      <c r="J8" s="85" t="s">
        <v>149</v>
      </c>
      <c r="K8" s="266"/>
      <c r="L8" s="265">
        <v>896</v>
      </c>
      <c r="M8" s="128"/>
      <c r="N8" s="197"/>
      <c r="O8" s="105">
        <v>2872</v>
      </c>
      <c r="P8" s="103"/>
      <c r="Q8" s="203"/>
      <c r="R8" s="24"/>
      <c r="S8" s="83"/>
      <c r="T8" s="30"/>
    </row>
    <row r="9" spans="1:37" ht="36" customHeight="1">
      <c r="A9" s="177">
        <v>6</v>
      </c>
      <c r="B9" s="162" t="s">
        <v>47</v>
      </c>
      <c r="C9" s="131" t="s">
        <v>69</v>
      </c>
      <c r="D9" s="21" t="s">
        <v>68</v>
      </c>
      <c r="E9" s="252">
        <v>1578</v>
      </c>
      <c r="F9" s="81">
        <v>1264</v>
      </c>
      <c r="G9" s="128"/>
      <c r="H9" s="129">
        <v>138045</v>
      </c>
      <c r="I9" s="33">
        <v>138040</v>
      </c>
      <c r="J9" s="85" t="s">
        <v>150</v>
      </c>
      <c r="K9" s="266">
        <v>1137</v>
      </c>
      <c r="L9" s="263">
        <f>K9-L10</f>
        <v>883</v>
      </c>
      <c r="M9" s="128"/>
      <c r="N9" s="197">
        <v>9972</v>
      </c>
      <c r="O9" s="105">
        <v>9211</v>
      </c>
      <c r="P9" s="127"/>
      <c r="Q9" s="202" t="s">
        <v>210</v>
      </c>
      <c r="R9" s="79"/>
      <c r="S9" s="128"/>
      <c r="T9" s="30"/>
    </row>
    <row r="10" spans="1:37" ht="36" customHeight="1">
      <c r="A10" s="177"/>
      <c r="B10" s="178"/>
      <c r="C10" s="131"/>
      <c r="D10" s="21" t="s">
        <v>67</v>
      </c>
      <c r="E10" s="253"/>
      <c r="F10" s="81">
        <v>314</v>
      </c>
      <c r="G10" s="128"/>
      <c r="H10" s="130"/>
      <c r="I10" s="33">
        <v>5</v>
      </c>
      <c r="J10" s="85" t="s">
        <v>151</v>
      </c>
      <c r="K10" s="266"/>
      <c r="L10" s="265">
        <v>254</v>
      </c>
      <c r="M10" s="128"/>
      <c r="N10" s="197"/>
      <c r="O10" s="105">
        <v>761</v>
      </c>
      <c r="P10" s="127"/>
      <c r="Q10" s="203"/>
      <c r="R10" s="24"/>
      <c r="S10" s="128"/>
      <c r="T10" s="30"/>
    </row>
    <row r="11" spans="1:37" ht="36" customHeight="1">
      <c r="A11" s="177">
        <v>7</v>
      </c>
      <c r="B11" s="179" t="s">
        <v>74</v>
      </c>
      <c r="C11" s="131" t="s">
        <v>70</v>
      </c>
      <c r="D11" s="21" t="s">
        <v>68</v>
      </c>
      <c r="E11" s="252">
        <v>8672</v>
      </c>
      <c r="F11" s="81">
        <v>1901</v>
      </c>
      <c r="G11" s="128"/>
      <c r="H11" s="129">
        <v>16689</v>
      </c>
      <c r="I11" s="33">
        <v>11639</v>
      </c>
      <c r="J11" s="85" t="s">
        <v>152</v>
      </c>
      <c r="K11" s="266">
        <v>82585</v>
      </c>
      <c r="L11" s="263">
        <f>K11-L12</f>
        <v>74490</v>
      </c>
      <c r="M11" s="128"/>
      <c r="N11" s="197">
        <v>55034</v>
      </c>
      <c r="O11" s="105">
        <v>22078</v>
      </c>
      <c r="P11" s="127"/>
      <c r="Q11" s="202" t="s">
        <v>211</v>
      </c>
      <c r="R11" s="79"/>
      <c r="S11" s="128"/>
      <c r="T11" s="30"/>
    </row>
    <row r="12" spans="1:37" ht="36" customHeight="1">
      <c r="A12" s="177"/>
      <c r="B12" s="179"/>
      <c r="C12" s="131"/>
      <c r="D12" s="21" t="s">
        <v>67</v>
      </c>
      <c r="E12" s="253"/>
      <c r="F12" s="81">
        <v>6771</v>
      </c>
      <c r="G12" s="128"/>
      <c r="H12" s="130"/>
      <c r="I12" s="33">
        <v>5050</v>
      </c>
      <c r="J12" s="85" t="s">
        <v>153</v>
      </c>
      <c r="K12" s="266"/>
      <c r="L12" s="263">
        <v>8095</v>
      </c>
      <c r="M12" s="128"/>
      <c r="N12" s="197"/>
      <c r="O12" s="105">
        <v>32956</v>
      </c>
      <c r="P12" s="127"/>
      <c r="Q12" s="203"/>
      <c r="R12" s="24"/>
      <c r="S12" s="128"/>
      <c r="T12" s="30"/>
    </row>
    <row r="13" spans="1:37" ht="36" customHeight="1">
      <c r="A13" s="177">
        <v>8</v>
      </c>
      <c r="B13" s="162" t="s">
        <v>48</v>
      </c>
      <c r="C13" s="131" t="s">
        <v>71</v>
      </c>
      <c r="D13" s="21" t="s">
        <v>68</v>
      </c>
      <c r="E13" s="252">
        <v>1521</v>
      </c>
      <c r="F13" s="81">
        <v>740</v>
      </c>
      <c r="G13" s="128"/>
      <c r="H13" s="129">
        <v>2622</v>
      </c>
      <c r="I13" s="33">
        <v>1828</v>
      </c>
      <c r="J13" s="85" t="s">
        <v>154</v>
      </c>
      <c r="K13" s="266">
        <f>2717+913+12</f>
        <v>3642</v>
      </c>
      <c r="L13" s="263">
        <f>K13-L14</f>
        <v>3030</v>
      </c>
      <c r="M13" s="128"/>
      <c r="N13" s="197"/>
      <c r="O13" s="105"/>
      <c r="P13" s="127"/>
      <c r="Q13" s="202" t="s">
        <v>212</v>
      </c>
      <c r="R13" s="79"/>
      <c r="S13" s="128"/>
      <c r="T13" s="30"/>
    </row>
    <row r="14" spans="1:37" ht="36" customHeight="1">
      <c r="A14" s="177"/>
      <c r="B14" s="178"/>
      <c r="C14" s="131"/>
      <c r="D14" s="21" t="s">
        <v>67</v>
      </c>
      <c r="E14" s="253"/>
      <c r="F14" s="81">
        <v>781</v>
      </c>
      <c r="G14" s="128"/>
      <c r="H14" s="130"/>
      <c r="I14" s="33">
        <v>794</v>
      </c>
      <c r="J14" s="85" t="s">
        <v>155</v>
      </c>
      <c r="K14" s="266"/>
      <c r="L14" s="265">
        <v>612</v>
      </c>
      <c r="M14" s="128"/>
      <c r="N14" s="197"/>
      <c r="O14" s="105"/>
      <c r="P14" s="127"/>
      <c r="Q14" s="203"/>
      <c r="R14" s="24"/>
      <c r="S14" s="128"/>
      <c r="T14" s="30"/>
    </row>
    <row r="15" spans="1:37" ht="36" customHeight="1">
      <c r="A15" s="177">
        <v>9</v>
      </c>
      <c r="B15" s="179" t="s">
        <v>36</v>
      </c>
      <c r="C15" s="131" t="s">
        <v>72</v>
      </c>
      <c r="D15" s="21" t="s">
        <v>68</v>
      </c>
      <c r="E15" s="252">
        <v>7193</v>
      </c>
      <c r="F15" s="81">
        <v>4757</v>
      </c>
      <c r="G15" s="128"/>
      <c r="H15" s="129">
        <v>6174</v>
      </c>
      <c r="I15" s="33">
        <v>4257</v>
      </c>
      <c r="J15" s="85" t="s">
        <v>156</v>
      </c>
      <c r="K15" s="266">
        <v>14367</v>
      </c>
      <c r="L15" s="263">
        <f>K15-L16</f>
        <v>11016</v>
      </c>
      <c r="M15" s="128"/>
      <c r="N15" s="197">
        <v>29811</v>
      </c>
      <c r="O15" s="105">
        <v>25008</v>
      </c>
      <c r="P15" s="127"/>
      <c r="Q15" s="212" t="s">
        <v>91</v>
      </c>
      <c r="R15" s="24"/>
      <c r="S15" s="128"/>
      <c r="T15" s="30"/>
    </row>
    <row r="16" spans="1:37" ht="36" customHeight="1">
      <c r="A16" s="177"/>
      <c r="B16" s="179"/>
      <c r="C16" s="131"/>
      <c r="D16" s="21" t="s">
        <v>67</v>
      </c>
      <c r="E16" s="253"/>
      <c r="F16" s="81">
        <v>2436</v>
      </c>
      <c r="G16" s="128"/>
      <c r="H16" s="130"/>
      <c r="I16" s="33">
        <v>1917</v>
      </c>
      <c r="J16" s="85" t="s">
        <v>157</v>
      </c>
      <c r="K16" s="266"/>
      <c r="L16" s="265">
        <v>3351</v>
      </c>
      <c r="M16" s="128"/>
      <c r="N16" s="197"/>
      <c r="O16" s="105">
        <v>4803</v>
      </c>
      <c r="P16" s="127"/>
      <c r="Q16" s="213"/>
      <c r="R16" s="24"/>
      <c r="S16" s="128"/>
      <c r="T16" s="30"/>
    </row>
    <row r="17" spans="1:20" ht="67.5" customHeight="1">
      <c r="A17" s="22">
        <v>10</v>
      </c>
      <c r="B17" s="12" t="s">
        <v>6</v>
      </c>
      <c r="C17" s="132" t="s">
        <v>23</v>
      </c>
      <c r="D17" s="141"/>
      <c r="E17" s="182">
        <v>1.92</v>
      </c>
      <c r="F17" s="183"/>
      <c r="G17" s="63"/>
      <c r="H17" s="154">
        <v>1.22</v>
      </c>
      <c r="I17" s="155"/>
      <c r="J17" s="85" t="s">
        <v>158</v>
      </c>
      <c r="K17" s="267">
        <v>2.91</v>
      </c>
      <c r="L17" s="268"/>
      <c r="M17" s="63"/>
      <c r="N17" s="143" t="s">
        <v>226</v>
      </c>
      <c r="O17" s="144"/>
      <c r="P17" s="106"/>
      <c r="Q17" s="142">
        <v>1.29</v>
      </c>
      <c r="R17" s="137"/>
      <c r="S17" s="63"/>
      <c r="T17" s="30"/>
    </row>
    <row r="18" spans="1:20" ht="54" customHeight="1">
      <c r="A18" s="22">
        <v>11</v>
      </c>
      <c r="B18" s="15" t="s">
        <v>14</v>
      </c>
      <c r="C18" s="132" t="s">
        <v>15</v>
      </c>
      <c r="D18" s="141"/>
      <c r="E18" s="184">
        <v>2.13</v>
      </c>
      <c r="F18" s="185"/>
      <c r="G18" s="63"/>
      <c r="H18" s="154">
        <v>2.11</v>
      </c>
      <c r="I18" s="155"/>
      <c r="J18" s="85" t="s">
        <v>159</v>
      </c>
      <c r="K18" s="267">
        <v>2.44</v>
      </c>
      <c r="L18" s="268"/>
      <c r="M18" s="63"/>
      <c r="N18" s="143" t="s">
        <v>226</v>
      </c>
      <c r="O18" s="144"/>
      <c r="P18" s="106"/>
      <c r="Q18" s="142">
        <v>2.73</v>
      </c>
      <c r="R18" s="137"/>
      <c r="S18" s="63"/>
      <c r="T18" s="30"/>
    </row>
    <row r="19" spans="1:20" ht="110.25" customHeight="1">
      <c r="A19" s="22">
        <v>12</v>
      </c>
      <c r="B19" s="15" t="s">
        <v>87</v>
      </c>
      <c r="C19" s="132" t="s">
        <v>90</v>
      </c>
      <c r="D19" s="141"/>
      <c r="E19" s="152" t="s">
        <v>91</v>
      </c>
      <c r="F19" s="153"/>
      <c r="G19" s="63"/>
      <c r="H19" s="154">
        <v>19.95</v>
      </c>
      <c r="I19" s="155"/>
      <c r="J19" s="85" t="s">
        <v>160</v>
      </c>
      <c r="K19" s="267">
        <v>47</v>
      </c>
      <c r="L19" s="268"/>
      <c r="M19" s="63"/>
      <c r="N19" s="143" t="s">
        <v>227</v>
      </c>
      <c r="O19" s="144"/>
      <c r="P19" s="106"/>
      <c r="Q19" s="142" t="s">
        <v>213</v>
      </c>
      <c r="R19" s="137"/>
      <c r="S19" s="63"/>
      <c r="T19" s="30"/>
    </row>
    <row r="20" spans="1:20" ht="105.75" customHeight="1">
      <c r="A20" s="22">
        <v>13</v>
      </c>
      <c r="B20" s="15" t="s">
        <v>88</v>
      </c>
      <c r="C20" s="132" t="s">
        <v>89</v>
      </c>
      <c r="D20" s="141"/>
      <c r="E20" s="152" t="s">
        <v>91</v>
      </c>
      <c r="F20" s="153"/>
      <c r="G20" s="63"/>
      <c r="H20" s="154">
        <v>33.74</v>
      </c>
      <c r="I20" s="155"/>
      <c r="J20" s="85" t="s">
        <v>161</v>
      </c>
      <c r="K20" s="267" t="s">
        <v>91</v>
      </c>
      <c r="L20" s="268"/>
      <c r="M20" s="63"/>
      <c r="N20" s="143" t="s">
        <v>227</v>
      </c>
      <c r="O20" s="144"/>
      <c r="P20" s="106"/>
      <c r="Q20" s="142" t="s">
        <v>213</v>
      </c>
      <c r="R20" s="137"/>
      <c r="S20" s="63"/>
      <c r="T20" s="30"/>
    </row>
    <row r="21" spans="1:20" ht="142.5" customHeight="1">
      <c r="A21" s="22">
        <v>14</v>
      </c>
      <c r="B21" s="12" t="s">
        <v>4</v>
      </c>
      <c r="C21" s="132" t="s">
        <v>42</v>
      </c>
      <c r="D21" s="141"/>
      <c r="E21" s="180">
        <v>99896</v>
      </c>
      <c r="F21" s="181"/>
      <c r="G21" s="84"/>
      <c r="H21" s="134" t="s">
        <v>162</v>
      </c>
      <c r="I21" s="135"/>
      <c r="J21" s="86" t="s">
        <v>163</v>
      </c>
      <c r="K21" s="260">
        <v>103768</v>
      </c>
      <c r="L21" s="261"/>
      <c r="M21" s="80"/>
      <c r="N21" s="143">
        <v>1375104</v>
      </c>
      <c r="O21" s="144"/>
      <c r="P21" s="103"/>
      <c r="Q21" s="165">
        <v>204624</v>
      </c>
      <c r="R21" s="137"/>
      <c r="S21" s="83"/>
      <c r="T21" s="30"/>
    </row>
    <row r="22" spans="1:20" ht="156.75" customHeight="1">
      <c r="A22" s="22">
        <v>15</v>
      </c>
      <c r="B22" s="23" t="s">
        <v>37</v>
      </c>
      <c r="C22" s="132" t="s">
        <v>92</v>
      </c>
      <c r="D22" s="141"/>
      <c r="E22" s="180">
        <v>1806862</v>
      </c>
      <c r="F22" s="181"/>
      <c r="G22" s="84"/>
      <c r="H22" s="134">
        <v>950145</v>
      </c>
      <c r="I22" s="135"/>
      <c r="J22" s="87" t="s">
        <v>164</v>
      </c>
      <c r="K22" s="260">
        <v>966654</v>
      </c>
      <c r="L22" s="261"/>
      <c r="M22" s="80"/>
      <c r="N22" s="143">
        <v>8460002</v>
      </c>
      <c r="O22" s="144"/>
      <c r="P22" s="103"/>
      <c r="Q22" s="165">
        <v>2012771</v>
      </c>
      <c r="R22" s="137"/>
      <c r="S22" s="83"/>
      <c r="T22" s="30"/>
    </row>
    <row r="23" spans="1:20" ht="144.75" customHeight="1">
      <c r="A23" s="22">
        <v>16</v>
      </c>
      <c r="B23" s="29" t="s">
        <v>114</v>
      </c>
      <c r="C23" s="132" t="s">
        <v>51</v>
      </c>
      <c r="D23" s="141"/>
      <c r="E23" s="167">
        <v>388</v>
      </c>
      <c r="F23" s="168"/>
      <c r="G23" s="84"/>
      <c r="H23" s="134">
        <v>1070</v>
      </c>
      <c r="I23" s="135"/>
      <c r="J23" s="88" t="s">
        <v>165</v>
      </c>
      <c r="K23" s="260">
        <v>15766</v>
      </c>
      <c r="L23" s="261"/>
      <c r="M23" s="80"/>
      <c r="N23" s="143">
        <v>43398</v>
      </c>
      <c r="O23" s="144"/>
      <c r="P23" s="103"/>
      <c r="Q23" s="142">
        <v>5407</v>
      </c>
      <c r="R23" s="137"/>
      <c r="S23" s="83"/>
      <c r="T23" s="30"/>
    </row>
    <row r="24" spans="1:20" ht="76.5" customHeight="1">
      <c r="A24" s="22">
        <v>17</v>
      </c>
      <c r="B24" s="12" t="s">
        <v>49</v>
      </c>
      <c r="C24" s="132" t="s">
        <v>50</v>
      </c>
      <c r="D24" s="141"/>
      <c r="E24" s="167">
        <v>80</v>
      </c>
      <c r="F24" s="168"/>
      <c r="G24" s="84"/>
      <c r="H24" s="134">
        <v>139</v>
      </c>
      <c r="I24" s="135"/>
      <c r="J24" s="88" t="s">
        <v>166</v>
      </c>
      <c r="K24" s="260">
        <v>11053</v>
      </c>
      <c r="L24" s="261"/>
      <c r="M24" s="80"/>
      <c r="N24" s="143" t="s">
        <v>227</v>
      </c>
      <c r="O24" s="144"/>
      <c r="P24" s="103"/>
      <c r="Q24" s="142" t="s">
        <v>213</v>
      </c>
      <c r="R24" s="137"/>
      <c r="S24" s="83"/>
      <c r="T24" s="30"/>
    </row>
    <row r="25" spans="1:20" ht="126.75" customHeight="1">
      <c r="A25" s="22">
        <v>18</v>
      </c>
      <c r="B25" s="12" t="s">
        <v>52</v>
      </c>
      <c r="C25" s="132" t="s">
        <v>53</v>
      </c>
      <c r="D25" s="141"/>
      <c r="E25" s="167">
        <v>329</v>
      </c>
      <c r="F25" s="168"/>
      <c r="G25" s="64"/>
      <c r="H25" s="134">
        <v>2370</v>
      </c>
      <c r="I25" s="135"/>
      <c r="J25" s="89" t="s">
        <v>167</v>
      </c>
      <c r="K25" s="260">
        <v>6613</v>
      </c>
      <c r="L25" s="261"/>
      <c r="M25" s="64"/>
      <c r="N25" s="143">
        <v>2013</v>
      </c>
      <c r="O25" s="144"/>
      <c r="P25" s="107"/>
      <c r="Q25" s="142">
        <v>115</v>
      </c>
      <c r="R25" s="137"/>
      <c r="S25" s="64"/>
      <c r="T25" s="30"/>
    </row>
    <row r="26" spans="1:20" ht="310.5" customHeight="1">
      <c r="A26" s="22">
        <v>19</v>
      </c>
      <c r="B26" s="12" t="s">
        <v>115</v>
      </c>
      <c r="C26" s="132" t="s">
        <v>33</v>
      </c>
      <c r="D26" s="141"/>
      <c r="E26" s="219">
        <v>0.58899999999999997</v>
      </c>
      <c r="F26" s="220"/>
      <c r="G26" s="65"/>
      <c r="H26" s="223">
        <f>21656/49723</f>
        <v>0.43553285200008046</v>
      </c>
      <c r="I26" s="224"/>
      <c r="J26" s="90" t="s">
        <v>168</v>
      </c>
      <c r="K26" s="269">
        <v>0.56999999999999995</v>
      </c>
      <c r="L26" s="270"/>
      <c r="M26" s="65"/>
      <c r="N26" s="143" t="s">
        <v>227</v>
      </c>
      <c r="O26" s="144"/>
      <c r="P26" s="108"/>
      <c r="Q26" s="214">
        <v>0.41720000000000002</v>
      </c>
      <c r="R26" s="137"/>
      <c r="S26" s="65" t="s">
        <v>214</v>
      </c>
      <c r="T26" s="30"/>
    </row>
    <row r="27" spans="1:20" ht="151.5" customHeight="1">
      <c r="A27" s="22">
        <v>20</v>
      </c>
      <c r="B27" s="12" t="s">
        <v>54</v>
      </c>
      <c r="C27" s="132" t="s">
        <v>58</v>
      </c>
      <c r="D27" s="141"/>
      <c r="E27" s="219">
        <v>0.245</v>
      </c>
      <c r="F27" s="220"/>
      <c r="G27" s="65"/>
      <c r="H27" s="223">
        <f>6077/10050</f>
        <v>0.60467661691542285</v>
      </c>
      <c r="I27" s="224"/>
      <c r="J27" s="90" t="s">
        <v>169</v>
      </c>
      <c r="K27" s="267" t="s">
        <v>75</v>
      </c>
      <c r="L27" s="268"/>
      <c r="M27" s="65"/>
      <c r="N27" s="143" t="s">
        <v>227</v>
      </c>
      <c r="O27" s="144"/>
      <c r="P27" s="108"/>
      <c r="Q27" s="217">
        <v>0.12859999999999999</v>
      </c>
      <c r="R27" s="218"/>
      <c r="S27" s="65" t="s">
        <v>215</v>
      </c>
      <c r="T27" s="30"/>
    </row>
    <row r="28" spans="1:20" ht="165" customHeight="1">
      <c r="A28" s="22">
        <v>21</v>
      </c>
      <c r="B28" s="15" t="s">
        <v>55</v>
      </c>
      <c r="C28" s="156" t="s">
        <v>58</v>
      </c>
      <c r="D28" s="157"/>
      <c r="E28" s="221">
        <v>0.11600000000000001</v>
      </c>
      <c r="F28" s="222"/>
      <c r="G28" s="66"/>
      <c r="H28" s="223">
        <f>1789/2633</f>
        <v>0.6794530953285226</v>
      </c>
      <c r="I28" s="224"/>
      <c r="J28" s="90" t="s">
        <v>170</v>
      </c>
      <c r="K28" s="271" t="s">
        <v>76</v>
      </c>
      <c r="L28" s="272"/>
      <c r="M28" s="66"/>
      <c r="N28" s="143" t="s">
        <v>227</v>
      </c>
      <c r="O28" s="144"/>
      <c r="P28" s="109"/>
      <c r="Q28" s="217">
        <v>0.1075</v>
      </c>
      <c r="R28" s="218"/>
      <c r="S28" s="66" t="s">
        <v>216</v>
      </c>
      <c r="T28" s="30"/>
    </row>
    <row r="29" spans="1:20" ht="50.25" customHeight="1">
      <c r="A29" s="22">
        <v>22</v>
      </c>
      <c r="B29" s="12" t="s">
        <v>2</v>
      </c>
      <c r="C29" s="132" t="s">
        <v>0</v>
      </c>
      <c r="D29" s="141"/>
      <c r="E29" s="219">
        <v>0.84499999999999997</v>
      </c>
      <c r="F29" s="220"/>
      <c r="G29" s="65"/>
      <c r="H29" s="223">
        <v>0.93279999999999996</v>
      </c>
      <c r="I29" s="224"/>
      <c r="J29" s="90" t="s">
        <v>171</v>
      </c>
      <c r="K29" s="269">
        <v>0.96499999999999997</v>
      </c>
      <c r="L29" s="270"/>
      <c r="M29" s="65"/>
      <c r="N29" s="248">
        <v>0.60570000000000002</v>
      </c>
      <c r="O29" s="144"/>
      <c r="P29" s="108"/>
      <c r="Q29" s="217">
        <v>0.99529999999999996</v>
      </c>
      <c r="R29" s="218"/>
      <c r="S29" s="65"/>
      <c r="T29" s="30"/>
    </row>
    <row r="30" spans="1:20" ht="51.75" customHeight="1" thickBot="1">
      <c r="A30" s="22">
        <v>23</v>
      </c>
      <c r="B30" s="34" t="s">
        <v>5</v>
      </c>
      <c r="C30" s="132" t="s">
        <v>21</v>
      </c>
      <c r="D30" s="141"/>
      <c r="E30" s="152" t="s">
        <v>91</v>
      </c>
      <c r="F30" s="153"/>
      <c r="G30" s="65"/>
      <c r="H30" s="215"/>
      <c r="I30" s="216"/>
      <c r="J30" s="90" t="s">
        <v>172</v>
      </c>
      <c r="K30" s="269">
        <v>0.46</v>
      </c>
      <c r="L30" s="270"/>
      <c r="M30" s="65"/>
      <c r="N30" s="143" t="s">
        <v>227</v>
      </c>
      <c r="O30" s="144"/>
      <c r="P30" s="108"/>
      <c r="Q30" s="217">
        <v>0.97670000000000001</v>
      </c>
      <c r="R30" s="218"/>
      <c r="S30" s="65"/>
      <c r="T30" s="30"/>
    </row>
    <row r="31" spans="1:20" ht="15.75">
      <c r="A31" s="18"/>
      <c r="B31" s="16" t="s">
        <v>13</v>
      </c>
      <c r="C31" s="158"/>
      <c r="D31" s="159"/>
      <c r="E31" s="225"/>
      <c r="F31" s="227"/>
      <c r="G31" s="67"/>
      <c r="H31" s="225"/>
      <c r="I31" s="227"/>
      <c r="J31" s="91"/>
      <c r="K31" s="273"/>
      <c r="L31" s="274"/>
      <c r="M31" s="67"/>
      <c r="N31" s="246"/>
      <c r="O31" s="247"/>
      <c r="P31" s="110"/>
      <c r="Q31" s="225"/>
      <c r="R31" s="227"/>
      <c r="S31" s="67"/>
      <c r="T31" s="30"/>
    </row>
    <row r="32" spans="1:20" ht="138.75" customHeight="1">
      <c r="A32" s="22">
        <v>24</v>
      </c>
      <c r="B32" s="23" t="s">
        <v>133</v>
      </c>
      <c r="C32" s="132" t="s">
        <v>83</v>
      </c>
      <c r="D32" s="141"/>
      <c r="E32" s="243">
        <v>0.36199999999999999</v>
      </c>
      <c r="F32" s="240"/>
      <c r="G32" s="68"/>
      <c r="H32" s="169"/>
      <c r="I32" s="170"/>
      <c r="J32" s="92" t="s">
        <v>173</v>
      </c>
      <c r="K32" s="269">
        <v>0.36</v>
      </c>
      <c r="L32" s="270"/>
      <c r="M32" s="68"/>
      <c r="N32" s="143" t="s">
        <v>227</v>
      </c>
      <c r="O32" s="144"/>
      <c r="P32" s="111"/>
      <c r="Q32" s="214"/>
      <c r="R32" s="137"/>
      <c r="S32" s="68"/>
      <c r="T32" s="30"/>
    </row>
    <row r="33" spans="1:37" ht="110.25" customHeight="1">
      <c r="A33" s="22">
        <v>25</v>
      </c>
      <c r="B33" s="23" t="s">
        <v>134</v>
      </c>
      <c r="C33" s="132" t="s">
        <v>116</v>
      </c>
      <c r="D33" s="141"/>
      <c r="E33" s="243">
        <v>0.1137</v>
      </c>
      <c r="F33" s="240"/>
      <c r="G33" s="68"/>
      <c r="H33" s="167"/>
      <c r="I33" s="168"/>
      <c r="J33" s="92" t="s">
        <v>174</v>
      </c>
      <c r="K33" s="269">
        <v>4.4600000000000001E-2</v>
      </c>
      <c r="L33" s="270"/>
      <c r="M33" s="68"/>
      <c r="N33" s="143" t="s">
        <v>227</v>
      </c>
      <c r="O33" s="144"/>
      <c r="P33" s="111"/>
      <c r="Q33" s="142"/>
      <c r="R33" s="137"/>
      <c r="S33" s="68"/>
      <c r="T33" s="30"/>
    </row>
    <row r="34" spans="1:37" ht="175.5" customHeight="1">
      <c r="A34" s="22">
        <v>26</v>
      </c>
      <c r="B34" s="23" t="s">
        <v>135</v>
      </c>
      <c r="C34" s="132" t="s">
        <v>117</v>
      </c>
      <c r="D34" s="141"/>
      <c r="E34" s="243">
        <v>0.14799999999999999</v>
      </c>
      <c r="F34" s="240"/>
      <c r="G34" s="68"/>
      <c r="H34" s="238"/>
      <c r="I34" s="239"/>
      <c r="J34" s="92" t="s">
        <v>174</v>
      </c>
      <c r="K34" s="275">
        <v>8.2000000000000003E-2</v>
      </c>
      <c r="L34" s="276"/>
      <c r="M34" s="68"/>
      <c r="N34" s="143" t="s">
        <v>227</v>
      </c>
      <c r="O34" s="144"/>
      <c r="P34" s="111"/>
      <c r="Q34" s="142"/>
      <c r="R34" s="137"/>
      <c r="S34" s="68"/>
      <c r="T34" s="30"/>
    </row>
    <row r="35" spans="1:37" ht="131.25" customHeight="1">
      <c r="A35" s="22">
        <v>27</v>
      </c>
      <c r="B35" s="13" t="s">
        <v>118</v>
      </c>
      <c r="C35" s="132" t="s">
        <v>119</v>
      </c>
      <c r="D35" s="141"/>
      <c r="E35" s="243">
        <v>0.13400000000000001</v>
      </c>
      <c r="F35" s="240"/>
      <c r="G35" s="65"/>
      <c r="H35" s="238"/>
      <c r="I35" s="239"/>
      <c r="J35" s="93" t="s">
        <v>174</v>
      </c>
      <c r="K35" s="269">
        <v>0.15490000000000001</v>
      </c>
      <c r="L35" s="270"/>
      <c r="M35" s="65"/>
      <c r="N35" s="143" t="s">
        <v>227</v>
      </c>
      <c r="O35" s="144"/>
      <c r="P35" s="108"/>
      <c r="Q35" s="142"/>
      <c r="R35" s="137"/>
      <c r="S35" s="65"/>
      <c r="T35" s="30"/>
    </row>
    <row r="36" spans="1:37" ht="118.9" customHeight="1">
      <c r="A36" s="22">
        <v>28</v>
      </c>
      <c r="B36" s="23" t="s">
        <v>136</v>
      </c>
      <c r="C36" s="132" t="s">
        <v>120</v>
      </c>
      <c r="D36" s="141"/>
      <c r="E36" s="243">
        <v>0.57799999999999996</v>
      </c>
      <c r="F36" s="240"/>
      <c r="G36" s="65"/>
      <c r="H36" s="238">
        <v>0.59499999999999997</v>
      </c>
      <c r="I36" s="239"/>
      <c r="J36" s="93" t="s">
        <v>175</v>
      </c>
      <c r="K36" s="277" t="s">
        <v>91</v>
      </c>
      <c r="L36" s="278"/>
      <c r="M36" s="65"/>
      <c r="N36" s="143" t="s">
        <v>227</v>
      </c>
      <c r="O36" s="144"/>
      <c r="P36" s="108"/>
      <c r="Q36" s="214"/>
      <c r="R36" s="137"/>
      <c r="S36" s="65"/>
      <c r="T36" s="30"/>
    </row>
    <row r="37" spans="1:37" ht="175.5" customHeight="1">
      <c r="A37" s="22">
        <v>29</v>
      </c>
      <c r="B37" s="23" t="s">
        <v>121</v>
      </c>
      <c r="C37" s="132" t="s">
        <v>56</v>
      </c>
      <c r="D37" s="141"/>
      <c r="E37" s="219">
        <v>4.0000000000000001E-3</v>
      </c>
      <c r="F37" s="220"/>
      <c r="G37" s="65"/>
      <c r="H37" s="223">
        <v>2.3E-2</v>
      </c>
      <c r="I37" s="224"/>
      <c r="J37" s="93" t="s">
        <v>176</v>
      </c>
      <c r="K37" s="275">
        <v>0.1323</v>
      </c>
      <c r="L37" s="276"/>
      <c r="M37" s="65"/>
      <c r="N37" s="143" t="s">
        <v>227</v>
      </c>
      <c r="O37" s="144"/>
      <c r="P37" s="108"/>
      <c r="Q37" s="214" t="s">
        <v>217</v>
      </c>
      <c r="R37" s="137"/>
      <c r="S37" s="65" t="s">
        <v>218</v>
      </c>
      <c r="T37" s="30"/>
    </row>
    <row r="38" spans="1:37" ht="186" customHeight="1">
      <c r="A38" s="22">
        <v>30</v>
      </c>
      <c r="B38" s="23" t="s">
        <v>26</v>
      </c>
      <c r="C38" s="132" t="s">
        <v>34</v>
      </c>
      <c r="D38" s="141"/>
      <c r="E38" s="219">
        <v>2E-3</v>
      </c>
      <c r="F38" s="220"/>
      <c r="G38" s="65"/>
      <c r="H38" s="223">
        <v>1.2E-2</v>
      </c>
      <c r="I38" s="224"/>
      <c r="J38" s="93" t="s">
        <v>177</v>
      </c>
      <c r="K38" s="275">
        <v>4.02E-2</v>
      </c>
      <c r="L38" s="276"/>
      <c r="M38" s="65"/>
      <c r="N38" s="143" t="s">
        <v>227</v>
      </c>
      <c r="O38" s="144"/>
      <c r="P38" s="108"/>
      <c r="Q38" s="142" t="s">
        <v>213</v>
      </c>
      <c r="R38" s="137"/>
      <c r="S38" s="65"/>
      <c r="T38" s="30"/>
    </row>
    <row r="39" spans="1:37" ht="124.5" customHeight="1">
      <c r="A39" s="22">
        <v>31</v>
      </c>
      <c r="B39" s="23" t="s">
        <v>7</v>
      </c>
      <c r="C39" s="132" t="s">
        <v>1</v>
      </c>
      <c r="D39" s="141"/>
      <c r="E39" s="219">
        <v>0.19600000000000001</v>
      </c>
      <c r="F39" s="220"/>
      <c r="G39" s="69"/>
      <c r="H39" s="223">
        <v>5.5E-2</v>
      </c>
      <c r="I39" s="224"/>
      <c r="J39" s="94" t="s">
        <v>178</v>
      </c>
      <c r="K39" s="269">
        <f>11053/17666</f>
        <v>0.62566511943846936</v>
      </c>
      <c r="L39" s="270"/>
      <c r="M39" s="69"/>
      <c r="N39" s="143" t="s">
        <v>227</v>
      </c>
      <c r="O39" s="144"/>
      <c r="P39" s="112"/>
      <c r="Q39" s="142" t="s">
        <v>213</v>
      </c>
      <c r="R39" s="137"/>
      <c r="S39" s="69"/>
      <c r="T39" s="30"/>
    </row>
    <row r="40" spans="1:37" ht="141.75" customHeight="1" thickBot="1">
      <c r="A40" s="22">
        <v>32</v>
      </c>
      <c r="B40" s="20" t="s">
        <v>122</v>
      </c>
      <c r="C40" s="172" t="s">
        <v>22</v>
      </c>
      <c r="D40" s="176"/>
      <c r="E40" s="241">
        <v>6.3E-2</v>
      </c>
      <c r="F40" s="242"/>
      <c r="G40" s="70"/>
      <c r="H40" s="244">
        <v>5.8000000000000003E-2</v>
      </c>
      <c r="I40" s="245"/>
      <c r="J40" s="95" t="s">
        <v>179</v>
      </c>
      <c r="K40" s="269">
        <f>6613/17666</f>
        <v>0.37433488056153064</v>
      </c>
      <c r="L40" s="270"/>
      <c r="M40" s="70"/>
      <c r="N40" s="143" t="s">
        <v>227</v>
      </c>
      <c r="O40" s="144"/>
      <c r="P40" s="113"/>
      <c r="Q40" s="214"/>
      <c r="R40" s="137"/>
      <c r="S40" s="70"/>
      <c r="T40" s="30"/>
    </row>
    <row r="41" spans="1:37" s="38" customFormat="1">
      <c r="A41" s="22"/>
      <c r="B41" s="14" t="s">
        <v>3</v>
      </c>
      <c r="C41" s="158"/>
      <c r="D41" s="159"/>
      <c r="E41" s="225"/>
      <c r="F41" s="226"/>
      <c r="G41" s="71"/>
      <c r="H41" s="225"/>
      <c r="I41" s="227"/>
      <c r="J41" s="71"/>
      <c r="K41" s="279"/>
      <c r="L41" s="280"/>
      <c r="M41" s="71"/>
      <c r="N41" s="163"/>
      <c r="O41" s="164"/>
      <c r="P41" s="114"/>
      <c r="Q41" s="225"/>
      <c r="R41" s="227"/>
      <c r="S41" s="71"/>
      <c r="T41" s="35"/>
      <c r="U41" s="36"/>
      <c r="V41" s="36"/>
      <c r="W41" s="36"/>
      <c r="X41" s="36"/>
      <c r="Y41" s="36"/>
      <c r="Z41" s="36"/>
      <c r="AA41" s="36"/>
      <c r="AB41" s="36"/>
      <c r="AC41" s="36"/>
      <c r="AD41" s="36"/>
      <c r="AE41" s="36"/>
      <c r="AF41" s="36"/>
      <c r="AG41" s="36"/>
      <c r="AH41" s="36"/>
      <c r="AI41" s="36"/>
      <c r="AJ41" s="36"/>
      <c r="AK41" s="37"/>
    </row>
    <row r="42" spans="1:37" ht="161.1" customHeight="1">
      <c r="A42" s="22">
        <v>33</v>
      </c>
      <c r="B42" s="23" t="s">
        <v>93</v>
      </c>
      <c r="C42" s="132" t="s">
        <v>98</v>
      </c>
      <c r="D42" s="141"/>
      <c r="E42" s="142" t="s">
        <v>201</v>
      </c>
      <c r="F42" s="137"/>
      <c r="G42" s="63"/>
      <c r="H42" s="134" t="s">
        <v>180</v>
      </c>
      <c r="I42" s="135"/>
      <c r="J42" s="96" t="s">
        <v>181</v>
      </c>
      <c r="K42" s="249" t="s">
        <v>97</v>
      </c>
      <c r="L42" s="250"/>
      <c r="M42" s="63"/>
      <c r="N42" s="143"/>
      <c r="O42" s="144"/>
      <c r="P42" s="106"/>
      <c r="Q42" s="142" t="s">
        <v>219</v>
      </c>
      <c r="R42" s="137"/>
      <c r="S42" s="63"/>
      <c r="T42" s="30"/>
    </row>
    <row r="43" spans="1:37" ht="161.1" customHeight="1">
      <c r="A43" s="22">
        <v>34</v>
      </c>
      <c r="B43" s="23" t="s">
        <v>94</v>
      </c>
      <c r="C43" s="132" t="s">
        <v>98</v>
      </c>
      <c r="D43" s="141"/>
      <c r="E43" s="142" t="s">
        <v>202</v>
      </c>
      <c r="F43" s="137"/>
      <c r="G43" s="63"/>
      <c r="H43" s="134" t="s">
        <v>182</v>
      </c>
      <c r="I43" s="135"/>
      <c r="J43" s="96" t="s">
        <v>183</v>
      </c>
      <c r="K43" s="249" t="s">
        <v>96</v>
      </c>
      <c r="L43" s="250"/>
      <c r="M43" s="63"/>
      <c r="N43" s="143" t="s">
        <v>228</v>
      </c>
      <c r="O43" s="144"/>
      <c r="P43" s="106"/>
      <c r="Q43" s="142" t="s">
        <v>213</v>
      </c>
      <c r="R43" s="137"/>
      <c r="S43" s="63"/>
      <c r="T43" s="30"/>
    </row>
    <row r="44" spans="1:37" ht="161.1" customHeight="1">
      <c r="A44" s="22">
        <v>35</v>
      </c>
      <c r="B44" s="23" t="s">
        <v>95</v>
      </c>
      <c r="C44" s="132" t="s">
        <v>98</v>
      </c>
      <c r="D44" s="141"/>
      <c r="E44" s="142" t="s">
        <v>203</v>
      </c>
      <c r="F44" s="137"/>
      <c r="G44" s="63"/>
      <c r="H44" s="134" t="s">
        <v>184</v>
      </c>
      <c r="I44" s="135"/>
      <c r="J44" s="96" t="s">
        <v>185</v>
      </c>
      <c r="K44" s="249" t="s">
        <v>138</v>
      </c>
      <c r="L44" s="250"/>
      <c r="M44" s="63"/>
      <c r="N44" s="143"/>
      <c r="O44" s="144"/>
      <c r="P44" s="106"/>
      <c r="Q44" s="142" t="s">
        <v>213</v>
      </c>
      <c r="R44" s="137"/>
      <c r="S44" s="63"/>
      <c r="T44" s="30"/>
    </row>
    <row r="45" spans="1:37" ht="92.25" customHeight="1">
      <c r="A45" s="22">
        <v>36</v>
      </c>
      <c r="B45" s="23" t="s">
        <v>11</v>
      </c>
      <c r="C45" s="132" t="s">
        <v>24</v>
      </c>
      <c r="D45" s="141"/>
      <c r="E45" s="167" t="s">
        <v>204</v>
      </c>
      <c r="F45" s="168"/>
      <c r="G45" s="63"/>
      <c r="H45" s="134" t="s">
        <v>186</v>
      </c>
      <c r="I45" s="135"/>
      <c r="J45" s="96" t="s">
        <v>187</v>
      </c>
      <c r="K45" s="267" t="s">
        <v>139</v>
      </c>
      <c r="L45" s="268"/>
      <c r="M45" s="63"/>
      <c r="N45" s="143"/>
      <c r="O45" s="144"/>
      <c r="P45" s="106"/>
      <c r="Q45" s="142" t="s">
        <v>220</v>
      </c>
      <c r="R45" s="137"/>
      <c r="S45" s="63"/>
      <c r="T45" s="30"/>
    </row>
    <row r="46" spans="1:37" ht="107.25" customHeight="1" thickBot="1">
      <c r="A46" s="8">
        <v>37</v>
      </c>
      <c r="B46" s="39" t="s">
        <v>10</v>
      </c>
      <c r="C46" s="156" t="s">
        <v>41</v>
      </c>
      <c r="D46" s="157"/>
      <c r="E46" s="236" t="s">
        <v>205</v>
      </c>
      <c r="F46" s="237"/>
      <c r="G46" s="72"/>
      <c r="H46" s="150" t="s">
        <v>188</v>
      </c>
      <c r="I46" s="151"/>
      <c r="J46" s="72"/>
      <c r="K46" s="271" t="s">
        <v>140</v>
      </c>
      <c r="L46" s="272"/>
      <c r="M46" s="72"/>
      <c r="N46" s="143" t="s">
        <v>227</v>
      </c>
      <c r="O46" s="144"/>
      <c r="P46" s="115"/>
      <c r="Q46" s="228" t="s">
        <v>221</v>
      </c>
      <c r="R46" s="229"/>
      <c r="S46" s="72" t="s">
        <v>222</v>
      </c>
      <c r="T46" s="30"/>
    </row>
    <row r="47" spans="1:37" ht="15.75">
      <c r="A47" s="9"/>
      <c r="B47" s="17" t="s">
        <v>12</v>
      </c>
      <c r="C47" s="158"/>
      <c r="D47" s="159"/>
      <c r="E47" s="225"/>
      <c r="F47" s="226"/>
      <c r="G47" s="71"/>
      <c r="H47" s="225"/>
      <c r="I47" s="227"/>
      <c r="J47" s="71"/>
      <c r="K47" s="279"/>
      <c r="L47" s="280"/>
      <c r="M47" s="71"/>
      <c r="N47" s="163"/>
      <c r="O47" s="164"/>
      <c r="P47" s="114"/>
      <c r="Q47" s="225"/>
      <c r="R47" s="227"/>
      <c r="S47" s="71"/>
      <c r="T47" s="30"/>
    </row>
    <row r="48" spans="1:37" ht="111.75" customHeight="1">
      <c r="A48" s="22">
        <v>38</v>
      </c>
      <c r="B48" s="12" t="s">
        <v>17</v>
      </c>
      <c r="C48" s="132" t="s">
        <v>25</v>
      </c>
      <c r="D48" s="141"/>
      <c r="E48" s="152" t="s">
        <v>91</v>
      </c>
      <c r="F48" s="153"/>
      <c r="G48" s="65"/>
      <c r="H48" s="169">
        <v>0.99150000000000005</v>
      </c>
      <c r="I48" s="170"/>
      <c r="J48" s="97" t="s">
        <v>189</v>
      </c>
      <c r="K48" s="269">
        <v>0.97499999999999998</v>
      </c>
      <c r="L48" s="270"/>
      <c r="M48" s="65"/>
      <c r="N48" s="143" t="s">
        <v>73</v>
      </c>
      <c r="O48" s="144"/>
      <c r="P48" s="108"/>
      <c r="Q48" s="142" t="s">
        <v>223</v>
      </c>
      <c r="R48" s="137"/>
      <c r="S48" s="65"/>
      <c r="T48" s="30"/>
    </row>
    <row r="49" spans="1:37" ht="107.25" customHeight="1" thickBot="1">
      <c r="A49" s="8">
        <v>39</v>
      </c>
      <c r="B49" s="15" t="s">
        <v>9</v>
      </c>
      <c r="C49" s="156" t="s">
        <v>20</v>
      </c>
      <c r="D49" s="157"/>
      <c r="E49" s="152" t="s">
        <v>91</v>
      </c>
      <c r="F49" s="153"/>
      <c r="G49" s="73"/>
      <c r="H49" s="150"/>
      <c r="I49" s="151"/>
      <c r="J49" s="73"/>
      <c r="K49" s="281">
        <v>0.89500000000000002</v>
      </c>
      <c r="L49" s="282"/>
      <c r="M49" s="73"/>
      <c r="N49" s="143" t="s">
        <v>227</v>
      </c>
      <c r="O49" s="144"/>
      <c r="P49" s="116"/>
      <c r="Q49" s="160" t="s">
        <v>213</v>
      </c>
      <c r="R49" s="161"/>
      <c r="S49" s="73"/>
      <c r="T49" s="30"/>
    </row>
    <row r="50" spans="1:37" ht="15.75">
      <c r="A50" s="9"/>
      <c r="B50" s="10" t="s">
        <v>18</v>
      </c>
      <c r="C50" s="158"/>
      <c r="D50" s="159"/>
      <c r="E50" s="225"/>
      <c r="F50" s="226"/>
      <c r="G50" s="71"/>
      <c r="H50" s="225"/>
      <c r="I50" s="227"/>
      <c r="J50" s="71"/>
      <c r="K50" s="279"/>
      <c r="L50" s="280"/>
      <c r="M50" s="71"/>
      <c r="N50" s="163"/>
      <c r="O50" s="164"/>
      <c r="P50" s="114"/>
      <c r="Q50" s="225"/>
      <c r="R50" s="227"/>
      <c r="S50" s="71"/>
      <c r="T50" s="30"/>
    </row>
    <row r="51" spans="1:37" ht="51" customHeight="1">
      <c r="A51" s="22">
        <v>40</v>
      </c>
      <c r="B51" s="40" t="s">
        <v>38</v>
      </c>
      <c r="C51" s="174"/>
      <c r="D51" s="175"/>
      <c r="E51" s="142">
        <v>142</v>
      </c>
      <c r="F51" s="137"/>
      <c r="G51" s="63"/>
      <c r="H51" s="142"/>
      <c r="I51" s="137"/>
      <c r="J51" s="63"/>
      <c r="K51" s="283">
        <v>201</v>
      </c>
      <c r="L51" s="284"/>
      <c r="M51" s="63"/>
      <c r="N51" s="143"/>
      <c r="O51" s="144"/>
      <c r="P51" s="106"/>
      <c r="Q51" s="142" t="s">
        <v>224</v>
      </c>
      <c r="R51" s="137"/>
      <c r="S51" s="63"/>
      <c r="T51" s="30"/>
    </row>
    <row r="52" spans="1:37" ht="141" customHeight="1">
      <c r="A52" s="22">
        <v>41</v>
      </c>
      <c r="B52" s="12" t="s">
        <v>123</v>
      </c>
      <c r="C52" s="132" t="s">
        <v>57</v>
      </c>
      <c r="D52" s="141"/>
      <c r="E52" s="167">
        <v>744</v>
      </c>
      <c r="F52" s="168"/>
      <c r="G52" s="74"/>
      <c r="H52" s="148">
        <v>1167</v>
      </c>
      <c r="I52" s="149"/>
      <c r="J52" s="98" t="s">
        <v>190</v>
      </c>
      <c r="K52" s="283">
        <f>K21/K51</f>
        <v>516.25870646766168</v>
      </c>
      <c r="L52" s="284"/>
      <c r="M52" s="74"/>
      <c r="N52" s="143"/>
      <c r="O52" s="144"/>
      <c r="P52" s="117"/>
      <c r="Q52" s="142">
        <v>547.4</v>
      </c>
      <c r="R52" s="137"/>
      <c r="S52" s="74"/>
      <c r="T52" s="30"/>
    </row>
    <row r="53" spans="1:37" ht="117" customHeight="1">
      <c r="A53" s="22">
        <v>42</v>
      </c>
      <c r="B53" s="12" t="s">
        <v>124</v>
      </c>
      <c r="C53" s="132" t="s">
        <v>125</v>
      </c>
      <c r="D53" s="141"/>
      <c r="E53" s="167">
        <v>94</v>
      </c>
      <c r="F53" s="168"/>
      <c r="G53" s="75"/>
      <c r="H53" s="148">
        <v>302</v>
      </c>
      <c r="I53" s="149"/>
      <c r="J53" s="99" t="s">
        <v>191</v>
      </c>
      <c r="K53" s="283">
        <f>5243/K51</f>
        <v>26.084577114427862</v>
      </c>
      <c r="L53" s="284"/>
      <c r="M53" s="75"/>
      <c r="N53" s="143"/>
      <c r="O53" s="144"/>
      <c r="P53" s="118"/>
      <c r="Q53" s="142"/>
      <c r="R53" s="137"/>
      <c r="S53" s="75"/>
      <c r="T53" s="30"/>
    </row>
    <row r="54" spans="1:37" ht="75" customHeight="1" thickBot="1">
      <c r="A54" s="8">
        <v>43</v>
      </c>
      <c r="B54" s="15" t="s">
        <v>39</v>
      </c>
      <c r="C54" s="156"/>
      <c r="D54" s="157"/>
      <c r="E54" s="165">
        <v>219708</v>
      </c>
      <c r="F54" s="166"/>
      <c r="G54" s="76"/>
      <c r="H54" s="145">
        <v>202687</v>
      </c>
      <c r="I54" s="146"/>
      <c r="J54" s="100" t="s">
        <v>192</v>
      </c>
      <c r="K54" s="285">
        <v>333877</v>
      </c>
      <c r="L54" s="286"/>
      <c r="M54" s="76"/>
      <c r="N54" s="143" t="s">
        <v>227</v>
      </c>
      <c r="O54" s="144"/>
      <c r="P54" s="119"/>
      <c r="Q54" s="147">
        <v>461118</v>
      </c>
      <c r="R54" s="162"/>
      <c r="S54" s="76"/>
      <c r="T54" s="30"/>
    </row>
    <row r="55" spans="1:37" ht="15.75">
      <c r="A55" s="9"/>
      <c r="B55" s="10" t="s">
        <v>27</v>
      </c>
      <c r="C55" s="158"/>
      <c r="D55" s="159"/>
      <c r="E55" s="225"/>
      <c r="F55" s="226"/>
      <c r="G55" s="71"/>
      <c r="H55" s="225"/>
      <c r="I55" s="227"/>
      <c r="J55" s="71"/>
      <c r="K55" s="279"/>
      <c r="L55" s="280"/>
      <c r="M55" s="71"/>
      <c r="N55" s="163"/>
      <c r="O55" s="164"/>
      <c r="P55" s="114"/>
      <c r="Q55" s="225"/>
      <c r="R55" s="227"/>
      <c r="S55" s="71"/>
      <c r="T55" s="30"/>
    </row>
    <row r="56" spans="1:37" ht="67.5" customHeight="1">
      <c r="A56" s="22">
        <v>44</v>
      </c>
      <c r="B56" s="12" t="s">
        <v>29</v>
      </c>
      <c r="C56" s="132" t="s">
        <v>43</v>
      </c>
      <c r="D56" s="141"/>
      <c r="E56" s="254" t="s">
        <v>128</v>
      </c>
      <c r="F56" s="133"/>
      <c r="G56" s="77"/>
      <c r="H56" s="134" t="s">
        <v>193</v>
      </c>
      <c r="I56" s="135"/>
      <c r="J56" s="77" t="s">
        <v>110</v>
      </c>
      <c r="K56" s="287" t="s">
        <v>99</v>
      </c>
      <c r="L56" s="250"/>
      <c r="M56" s="77"/>
      <c r="N56" s="143"/>
      <c r="O56" s="144"/>
      <c r="P56" s="120"/>
      <c r="Q56" s="142" t="s">
        <v>105</v>
      </c>
      <c r="R56" s="137"/>
      <c r="S56" s="77"/>
      <c r="T56" s="30"/>
    </row>
    <row r="57" spans="1:37" ht="44.25" customHeight="1">
      <c r="A57" s="22">
        <v>45</v>
      </c>
      <c r="B57" s="12" t="s">
        <v>44</v>
      </c>
      <c r="C57" s="132" t="s">
        <v>45</v>
      </c>
      <c r="D57" s="141"/>
      <c r="E57" s="254" t="s">
        <v>129</v>
      </c>
      <c r="F57" s="133"/>
      <c r="G57" s="77"/>
      <c r="H57" s="134" t="s">
        <v>194</v>
      </c>
      <c r="I57" s="135"/>
      <c r="J57" s="77" t="s">
        <v>110</v>
      </c>
      <c r="K57" s="287">
        <v>0</v>
      </c>
      <c r="L57" s="250">
        <v>0</v>
      </c>
      <c r="M57" s="77"/>
      <c r="N57" s="143" t="s">
        <v>229</v>
      </c>
      <c r="O57" s="144"/>
      <c r="P57" s="120"/>
      <c r="Q57" s="142" t="s">
        <v>106</v>
      </c>
      <c r="R57" s="137"/>
      <c r="S57" s="77"/>
      <c r="T57" s="30"/>
    </row>
    <row r="58" spans="1:37" ht="51.75" customHeight="1">
      <c r="A58" s="22">
        <v>46</v>
      </c>
      <c r="B58" s="12" t="s">
        <v>28</v>
      </c>
      <c r="C58" s="132" t="s">
        <v>45</v>
      </c>
      <c r="D58" s="141"/>
      <c r="E58" s="254" t="s">
        <v>130</v>
      </c>
      <c r="F58" s="133" t="s">
        <v>130</v>
      </c>
      <c r="G58" s="77"/>
      <c r="H58" s="134" t="s">
        <v>195</v>
      </c>
      <c r="I58" s="135"/>
      <c r="J58" s="77" t="s">
        <v>110</v>
      </c>
      <c r="K58" s="287" t="s">
        <v>81</v>
      </c>
      <c r="L58" s="250" t="s">
        <v>77</v>
      </c>
      <c r="M58" s="77"/>
      <c r="N58" s="143"/>
      <c r="O58" s="144"/>
      <c r="P58" s="120"/>
      <c r="Q58" s="142" t="s">
        <v>107</v>
      </c>
      <c r="R58" s="137"/>
      <c r="S58" s="77"/>
      <c r="T58" s="30"/>
    </row>
    <row r="59" spans="1:37" ht="98.25" customHeight="1">
      <c r="A59" s="22">
        <v>47</v>
      </c>
      <c r="B59" s="12" t="s">
        <v>46</v>
      </c>
      <c r="C59" s="132" t="s">
        <v>45</v>
      </c>
      <c r="D59" s="141"/>
      <c r="E59" s="254" t="s">
        <v>131</v>
      </c>
      <c r="F59" s="133" t="s">
        <v>131</v>
      </c>
      <c r="G59" s="77"/>
      <c r="H59" s="134" t="s">
        <v>196</v>
      </c>
      <c r="I59" s="135"/>
      <c r="J59" s="77" t="s">
        <v>110</v>
      </c>
      <c r="K59" s="287" t="s">
        <v>82</v>
      </c>
      <c r="L59" s="250" t="s">
        <v>78</v>
      </c>
      <c r="M59" s="77"/>
      <c r="N59" s="143"/>
      <c r="O59" s="144"/>
      <c r="P59" s="120"/>
      <c r="Q59" s="142" t="s">
        <v>108</v>
      </c>
      <c r="R59" s="137"/>
      <c r="S59" s="77"/>
      <c r="T59" s="30"/>
    </row>
    <row r="60" spans="1:37" ht="72.75" customHeight="1">
      <c r="A60" s="22">
        <v>48</v>
      </c>
      <c r="B60" s="23" t="s">
        <v>30</v>
      </c>
      <c r="C60" s="131" t="s">
        <v>45</v>
      </c>
      <c r="D60" s="132"/>
      <c r="E60" s="254" t="s">
        <v>132</v>
      </c>
      <c r="F60" s="133" t="s">
        <v>132</v>
      </c>
      <c r="G60" s="77"/>
      <c r="H60" s="134" t="s">
        <v>197</v>
      </c>
      <c r="I60" s="135"/>
      <c r="J60" s="77" t="s">
        <v>110</v>
      </c>
      <c r="K60" s="287" t="s">
        <v>80</v>
      </c>
      <c r="L60" s="250" t="s">
        <v>79</v>
      </c>
      <c r="M60" s="77"/>
      <c r="N60" s="138"/>
      <c r="O60" s="139"/>
      <c r="P60" s="120"/>
      <c r="Q60" s="136" t="s">
        <v>109</v>
      </c>
      <c r="R60" s="140"/>
      <c r="S60" s="77"/>
      <c r="T60" s="30"/>
    </row>
    <row r="61" spans="1:37" ht="65.25" customHeight="1" thickBot="1">
      <c r="A61" s="3">
        <v>49</v>
      </c>
      <c r="B61" s="20" t="s">
        <v>84</v>
      </c>
      <c r="C61" s="171" t="s">
        <v>85</v>
      </c>
      <c r="D61" s="172"/>
      <c r="E61" s="232" t="s">
        <v>127</v>
      </c>
      <c r="F61" s="255"/>
      <c r="G61" s="78"/>
      <c r="H61" s="234" t="s">
        <v>198</v>
      </c>
      <c r="I61" s="235"/>
      <c r="J61" s="78"/>
      <c r="K61" s="288" t="s">
        <v>86</v>
      </c>
      <c r="L61" s="289" t="s">
        <v>79</v>
      </c>
      <c r="M61" s="78"/>
      <c r="N61" s="230"/>
      <c r="O61" s="231"/>
      <c r="P61" s="121"/>
      <c r="Q61" s="232" t="s">
        <v>225</v>
      </c>
      <c r="R61" s="233" t="s">
        <v>79</v>
      </c>
      <c r="S61" s="78" t="s">
        <v>126</v>
      </c>
      <c r="T61" s="30"/>
    </row>
    <row r="62" spans="1:37" s="26" customFormat="1">
      <c r="A62" s="7"/>
      <c r="B62" s="41"/>
      <c r="C62" s="42"/>
      <c r="D62" s="42"/>
      <c r="E62" s="43"/>
      <c r="F62" s="43"/>
      <c r="G62" s="44"/>
      <c r="H62" s="44"/>
      <c r="I62" s="44"/>
      <c r="J62" s="44"/>
      <c r="K62" s="290"/>
      <c r="L62" s="290"/>
      <c r="M62" s="44"/>
      <c r="N62" s="122"/>
      <c r="O62" s="122"/>
      <c r="P62" s="122"/>
      <c r="Q62" s="44"/>
      <c r="R62" s="44"/>
      <c r="S62" s="44"/>
      <c r="T62" s="31"/>
      <c r="U62" s="31"/>
      <c r="V62" s="31"/>
      <c r="W62" s="31"/>
      <c r="X62" s="31"/>
      <c r="Y62" s="31"/>
      <c r="Z62" s="31"/>
      <c r="AA62" s="31"/>
      <c r="AB62" s="31"/>
      <c r="AC62" s="31"/>
      <c r="AD62" s="31"/>
      <c r="AE62" s="31"/>
      <c r="AF62" s="31"/>
      <c r="AG62" s="31"/>
      <c r="AH62" s="31"/>
      <c r="AI62" s="31"/>
      <c r="AJ62" s="31"/>
      <c r="AK62" s="31"/>
    </row>
    <row r="63" spans="1:37">
      <c r="A63" s="4"/>
      <c r="B63" s="45"/>
      <c r="C63" s="46"/>
      <c r="D63" s="46"/>
      <c r="E63" s="47"/>
      <c r="F63" s="47"/>
      <c r="G63" s="48"/>
      <c r="H63" s="48"/>
      <c r="I63" s="48"/>
      <c r="J63" s="48"/>
      <c r="K63" s="291"/>
      <c r="L63" s="291"/>
      <c r="M63" s="48"/>
      <c r="N63" s="123"/>
      <c r="O63" s="123"/>
      <c r="P63" s="123"/>
      <c r="Q63" s="48"/>
      <c r="R63" s="48"/>
      <c r="S63" s="48"/>
    </row>
    <row r="64" spans="1:37">
      <c r="A64" s="5"/>
      <c r="B64" s="49"/>
      <c r="C64" s="36"/>
      <c r="D64" s="36"/>
      <c r="E64" s="50"/>
      <c r="F64" s="50"/>
      <c r="G64" s="51"/>
      <c r="H64" s="51"/>
      <c r="I64" s="51"/>
      <c r="J64" s="51"/>
      <c r="K64" s="292"/>
      <c r="L64" s="292"/>
      <c r="M64" s="51"/>
      <c r="N64" s="124"/>
      <c r="O64" s="124"/>
      <c r="P64" s="124"/>
      <c r="Q64" s="51"/>
      <c r="R64" s="51"/>
      <c r="S64" s="51"/>
    </row>
    <row r="65" spans="1:37">
      <c r="A65" s="5"/>
      <c r="B65" s="49"/>
      <c r="C65" s="36"/>
      <c r="D65" s="36"/>
      <c r="E65" s="50"/>
      <c r="F65" s="50"/>
      <c r="G65" s="51"/>
      <c r="H65" s="51"/>
      <c r="I65" s="51"/>
      <c r="J65" s="51"/>
      <c r="K65" s="292"/>
      <c r="L65" s="292"/>
      <c r="M65" s="51"/>
      <c r="N65" s="124"/>
      <c r="O65" s="124"/>
      <c r="P65" s="124"/>
      <c r="Q65" s="51"/>
      <c r="R65" s="51"/>
      <c r="S65" s="51"/>
    </row>
    <row r="66" spans="1:37">
      <c r="A66" s="5"/>
      <c r="B66" s="49"/>
      <c r="C66" s="36"/>
      <c r="D66" s="36"/>
      <c r="E66" s="50"/>
      <c r="F66" s="50"/>
      <c r="G66" s="51"/>
      <c r="H66" s="51"/>
      <c r="I66" s="51"/>
      <c r="J66" s="51"/>
      <c r="K66" s="292"/>
      <c r="L66" s="292"/>
      <c r="M66" s="51"/>
      <c r="N66" s="124"/>
      <c r="O66" s="124"/>
      <c r="P66" s="124"/>
      <c r="Q66" s="51"/>
      <c r="R66" s="51"/>
      <c r="S66" s="51"/>
    </row>
    <row r="67" spans="1:37">
      <c r="A67" s="5"/>
      <c r="B67" s="49"/>
      <c r="C67" s="36"/>
      <c r="D67" s="36"/>
      <c r="E67" s="50"/>
      <c r="F67" s="50"/>
      <c r="G67" s="51"/>
      <c r="H67" s="51"/>
      <c r="I67" s="51"/>
      <c r="J67" s="51"/>
      <c r="K67" s="292"/>
      <c r="L67" s="292"/>
      <c r="M67" s="51"/>
      <c r="N67" s="124"/>
      <c r="O67" s="124"/>
      <c r="P67" s="124"/>
      <c r="Q67" s="51"/>
      <c r="R67" s="51"/>
      <c r="S67" s="51"/>
    </row>
    <row r="68" spans="1:37">
      <c r="A68" s="5"/>
      <c r="B68" s="49"/>
      <c r="C68" s="36"/>
      <c r="D68" s="36"/>
      <c r="E68" s="50"/>
      <c r="F68" s="50"/>
      <c r="G68" s="51"/>
      <c r="H68" s="51"/>
      <c r="I68" s="51"/>
      <c r="J68" s="51"/>
      <c r="K68" s="292"/>
      <c r="L68" s="292"/>
      <c r="M68" s="51"/>
      <c r="N68" s="124"/>
      <c r="O68" s="124"/>
      <c r="P68" s="124"/>
      <c r="Q68" s="51"/>
      <c r="R68" s="51"/>
      <c r="S68" s="51"/>
    </row>
    <row r="69" spans="1:37">
      <c r="A69" s="5"/>
      <c r="B69" s="49"/>
      <c r="C69" s="36"/>
      <c r="D69" s="36"/>
      <c r="E69" s="50"/>
      <c r="F69" s="50"/>
      <c r="G69" s="51"/>
      <c r="H69" s="51"/>
      <c r="I69" s="51"/>
      <c r="J69" s="51"/>
      <c r="K69" s="292"/>
      <c r="L69" s="292"/>
      <c r="M69" s="51"/>
      <c r="N69" s="124"/>
      <c r="O69" s="124"/>
      <c r="P69" s="124"/>
      <c r="Q69" s="51"/>
      <c r="R69" s="51"/>
      <c r="S69" s="51"/>
    </row>
    <row r="70" spans="1:37">
      <c r="A70" s="5"/>
      <c r="B70" s="49"/>
      <c r="C70" s="36"/>
      <c r="D70" s="36"/>
      <c r="E70" s="50"/>
      <c r="F70" s="50"/>
      <c r="G70" s="51"/>
      <c r="H70" s="51"/>
      <c r="I70" s="51"/>
      <c r="J70" s="51"/>
      <c r="K70" s="292"/>
      <c r="L70" s="292"/>
      <c r="M70" s="51"/>
      <c r="N70" s="124"/>
      <c r="O70" s="124"/>
      <c r="P70" s="124"/>
      <c r="Q70" s="51"/>
      <c r="R70" s="51"/>
      <c r="S70" s="51"/>
    </row>
    <row r="71" spans="1:37">
      <c r="A71" s="5"/>
      <c r="B71" s="49"/>
      <c r="C71" s="36"/>
      <c r="D71" s="36"/>
      <c r="E71" s="50"/>
      <c r="F71" s="50"/>
      <c r="G71" s="51"/>
      <c r="H71" s="51"/>
      <c r="I71" s="51"/>
      <c r="J71" s="51"/>
      <c r="K71" s="292"/>
      <c r="L71" s="292"/>
      <c r="M71" s="51"/>
      <c r="N71" s="124"/>
      <c r="O71" s="124"/>
      <c r="P71" s="124"/>
      <c r="Q71" s="51"/>
      <c r="R71" s="51"/>
      <c r="S71" s="51"/>
    </row>
    <row r="72" spans="1:37">
      <c r="A72" s="5"/>
      <c r="B72" s="49"/>
      <c r="C72" s="36"/>
      <c r="D72" s="36"/>
      <c r="E72" s="50"/>
      <c r="F72" s="50"/>
      <c r="G72" s="51"/>
      <c r="H72" s="51"/>
      <c r="I72" s="51"/>
      <c r="J72" s="51"/>
      <c r="K72" s="292"/>
      <c r="L72" s="292"/>
      <c r="M72" s="51"/>
      <c r="N72" s="124"/>
      <c r="O72" s="124"/>
      <c r="P72" s="124"/>
      <c r="Q72" s="51"/>
      <c r="R72" s="51"/>
      <c r="S72" s="51"/>
    </row>
    <row r="73" spans="1:37">
      <c r="A73" s="5"/>
      <c r="B73" s="49"/>
      <c r="C73" s="36"/>
      <c r="D73" s="36"/>
      <c r="E73" s="50"/>
      <c r="F73" s="50"/>
      <c r="G73" s="51"/>
      <c r="H73" s="51"/>
      <c r="I73" s="51"/>
      <c r="J73" s="51"/>
      <c r="K73" s="292"/>
      <c r="L73" s="292"/>
      <c r="M73" s="51"/>
      <c r="N73" s="124"/>
      <c r="O73" s="124"/>
      <c r="P73" s="124"/>
      <c r="Q73" s="51"/>
      <c r="R73" s="51"/>
      <c r="S73" s="51"/>
    </row>
    <row r="74" spans="1:37">
      <c r="A74" s="5"/>
      <c r="B74" s="49"/>
      <c r="C74" s="36"/>
      <c r="D74" s="36"/>
      <c r="E74" s="50"/>
      <c r="F74" s="50"/>
      <c r="G74" s="51"/>
      <c r="H74" s="51"/>
      <c r="I74" s="51"/>
      <c r="J74" s="51"/>
      <c r="K74" s="292"/>
      <c r="L74" s="292"/>
      <c r="M74" s="51"/>
      <c r="N74" s="124"/>
      <c r="O74" s="124"/>
      <c r="P74" s="124"/>
      <c r="Q74" s="51"/>
      <c r="R74" s="51"/>
      <c r="S74" s="51"/>
    </row>
    <row r="75" spans="1:37">
      <c r="A75" s="5"/>
      <c r="B75" s="49"/>
      <c r="C75" s="36"/>
      <c r="D75" s="36"/>
      <c r="E75" s="50"/>
      <c r="F75" s="50"/>
      <c r="G75" s="51"/>
      <c r="H75" s="51"/>
      <c r="I75" s="51"/>
      <c r="J75" s="51"/>
      <c r="K75" s="292"/>
      <c r="L75" s="292"/>
      <c r="M75" s="51"/>
      <c r="N75" s="124"/>
      <c r="O75" s="124"/>
      <c r="P75" s="124"/>
      <c r="Q75" s="51"/>
      <c r="R75" s="51"/>
      <c r="S75" s="51"/>
    </row>
    <row r="76" spans="1:37">
      <c r="A76" s="5"/>
      <c r="B76" s="49"/>
      <c r="C76" s="36"/>
      <c r="D76" s="36"/>
      <c r="E76" s="50"/>
      <c r="F76" s="50"/>
      <c r="G76" s="51"/>
      <c r="H76" s="51"/>
      <c r="I76" s="51"/>
      <c r="J76" s="51"/>
      <c r="K76" s="292"/>
      <c r="L76" s="292"/>
      <c r="M76" s="51"/>
      <c r="N76" s="124"/>
      <c r="O76" s="124"/>
      <c r="P76" s="124"/>
      <c r="Q76" s="51"/>
      <c r="R76" s="51"/>
      <c r="S76" s="51"/>
    </row>
    <row r="77" spans="1:37">
      <c r="A77" s="5"/>
      <c r="B77" s="49"/>
      <c r="C77" s="36"/>
      <c r="D77" s="36"/>
      <c r="E77" s="50"/>
      <c r="F77" s="50"/>
      <c r="G77" s="51"/>
      <c r="H77" s="51"/>
      <c r="I77" s="51"/>
      <c r="J77" s="51"/>
      <c r="K77" s="292"/>
      <c r="L77" s="292"/>
      <c r="M77" s="51"/>
      <c r="N77" s="124"/>
      <c r="O77" s="124"/>
      <c r="P77" s="124"/>
      <c r="Q77" s="51"/>
      <c r="R77" s="51"/>
      <c r="S77" s="51"/>
    </row>
    <row r="78" spans="1:37">
      <c r="A78" s="5"/>
      <c r="B78" s="49"/>
      <c r="C78" s="36"/>
      <c r="D78" s="36"/>
      <c r="E78" s="50"/>
      <c r="F78" s="50"/>
      <c r="G78" s="51"/>
      <c r="H78" s="51"/>
      <c r="I78" s="51"/>
      <c r="J78" s="51"/>
      <c r="K78" s="292"/>
      <c r="L78" s="292"/>
      <c r="M78" s="51"/>
      <c r="N78" s="124"/>
      <c r="O78" s="124"/>
      <c r="P78" s="124"/>
      <c r="Q78" s="51"/>
      <c r="R78" s="51"/>
      <c r="S78" s="51"/>
      <c r="T78" s="25"/>
      <c r="U78" s="25"/>
      <c r="V78" s="25"/>
      <c r="W78" s="25"/>
      <c r="X78" s="25"/>
      <c r="Y78" s="25"/>
      <c r="Z78" s="25"/>
      <c r="AA78" s="25"/>
      <c r="AB78" s="25"/>
      <c r="AC78" s="25"/>
      <c r="AD78" s="25"/>
      <c r="AE78" s="25"/>
      <c r="AF78" s="25"/>
      <c r="AG78" s="25"/>
      <c r="AH78" s="25"/>
      <c r="AI78" s="25"/>
      <c r="AJ78" s="25"/>
      <c r="AK78" s="25"/>
    </row>
    <row r="79" spans="1:37">
      <c r="A79" s="5"/>
      <c r="B79" s="49"/>
      <c r="C79" s="36"/>
      <c r="D79" s="36"/>
      <c r="E79" s="50"/>
      <c r="F79" s="50"/>
      <c r="G79" s="51"/>
      <c r="H79" s="51"/>
      <c r="I79" s="51"/>
      <c r="J79" s="51"/>
      <c r="K79" s="292"/>
      <c r="L79" s="292"/>
      <c r="M79" s="51"/>
      <c r="N79" s="124"/>
      <c r="O79" s="124"/>
      <c r="P79" s="124"/>
      <c r="Q79" s="51"/>
      <c r="R79" s="51"/>
      <c r="S79" s="51"/>
      <c r="T79" s="25"/>
      <c r="U79" s="25"/>
      <c r="V79" s="25"/>
      <c r="W79" s="25"/>
      <c r="X79" s="25"/>
      <c r="Y79" s="25"/>
      <c r="Z79" s="25"/>
      <c r="AA79" s="25"/>
      <c r="AB79" s="25"/>
      <c r="AC79" s="25"/>
      <c r="AD79" s="25"/>
      <c r="AE79" s="25"/>
      <c r="AF79" s="25"/>
      <c r="AG79" s="25"/>
      <c r="AH79" s="25"/>
      <c r="AI79" s="25"/>
      <c r="AJ79" s="25"/>
      <c r="AK79" s="25"/>
    </row>
    <row r="80" spans="1:37">
      <c r="A80" s="5"/>
      <c r="B80" s="49"/>
      <c r="C80" s="36"/>
      <c r="D80" s="36"/>
      <c r="E80" s="50"/>
      <c r="F80" s="50"/>
      <c r="G80" s="51"/>
      <c r="H80" s="51"/>
      <c r="I80" s="51"/>
      <c r="J80" s="51"/>
      <c r="K80" s="292"/>
      <c r="L80" s="292"/>
      <c r="M80" s="51"/>
      <c r="N80" s="124"/>
      <c r="O80" s="124"/>
      <c r="P80" s="124"/>
      <c r="Q80" s="51"/>
      <c r="R80" s="51"/>
      <c r="S80" s="51"/>
      <c r="T80" s="25"/>
      <c r="U80" s="25"/>
      <c r="V80" s="25"/>
      <c r="W80" s="25"/>
      <c r="X80" s="25"/>
      <c r="Y80" s="25"/>
      <c r="Z80" s="25"/>
      <c r="AA80" s="25"/>
      <c r="AB80" s="25"/>
      <c r="AC80" s="25"/>
      <c r="AD80" s="25"/>
      <c r="AE80" s="25"/>
      <c r="AF80" s="25"/>
      <c r="AG80" s="25"/>
      <c r="AH80" s="25"/>
      <c r="AI80" s="25"/>
      <c r="AJ80" s="25"/>
      <c r="AK80" s="25"/>
    </row>
    <row r="81" spans="1:37">
      <c r="A81" s="5"/>
      <c r="B81" s="49"/>
      <c r="C81" s="36"/>
      <c r="D81" s="36"/>
      <c r="E81" s="50"/>
      <c r="F81" s="50"/>
      <c r="G81" s="51"/>
      <c r="H81" s="51"/>
      <c r="I81" s="51"/>
      <c r="J81" s="51"/>
      <c r="K81" s="292"/>
      <c r="L81" s="292"/>
      <c r="M81" s="51"/>
      <c r="N81" s="124"/>
      <c r="O81" s="124"/>
      <c r="P81" s="124"/>
      <c r="Q81" s="51"/>
      <c r="R81" s="51"/>
      <c r="S81" s="51"/>
      <c r="T81" s="25"/>
      <c r="U81" s="25"/>
      <c r="V81" s="25"/>
      <c r="W81" s="25"/>
      <c r="X81" s="25"/>
      <c r="Y81" s="25"/>
      <c r="Z81" s="25"/>
      <c r="AA81" s="25"/>
      <c r="AB81" s="25"/>
      <c r="AC81" s="25"/>
      <c r="AD81" s="25"/>
      <c r="AE81" s="25"/>
      <c r="AF81" s="25"/>
      <c r="AG81" s="25"/>
      <c r="AH81" s="25"/>
      <c r="AI81" s="25"/>
      <c r="AJ81" s="25"/>
      <c r="AK81" s="25"/>
    </row>
    <row r="82" spans="1:37">
      <c r="A82" s="5"/>
      <c r="B82" s="49"/>
      <c r="C82" s="36"/>
      <c r="D82" s="36"/>
      <c r="E82" s="50"/>
      <c r="F82" s="50"/>
      <c r="G82" s="51"/>
      <c r="H82" s="51"/>
      <c r="I82" s="51"/>
      <c r="J82" s="51"/>
      <c r="K82" s="292"/>
      <c r="L82" s="292"/>
      <c r="M82" s="51"/>
      <c r="N82" s="124"/>
      <c r="O82" s="124"/>
      <c r="P82" s="124"/>
      <c r="Q82" s="51"/>
      <c r="R82" s="51"/>
      <c r="S82" s="51"/>
      <c r="T82" s="25"/>
      <c r="U82" s="25"/>
      <c r="V82" s="25"/>
      <c r="W82" s="25"/>
      <c r="X82" s="25"/>
      <c r="Y82" s="25"/>
      <c r="Z82" s="25"/>
      <c r="AA82" s="25"/>
      <c r="AB82" s="25"/>
      <c r="AC82" s="25"/>
      <c r="AD82" s="25"/>
      <c r="AE82" s="25"/>
      <c r="AF82" s="25"/>
      <c r="AG82" s="25"/>
      <c r="AH82" s="25"/>
      <c r="AI82" s="25"/>
      <c r="AJ82" s="25"/>
      <c r="AK82" s="25"/>
    </row>
    <row r="83" spans="1:37">
      <c r="A83" s="5"/>
      <c r="B83" s="49"/>
      <c r="C83" s="36"/>
      <c r="D83" s="36"/>
      <c r="E83" s="50"/>
      <c r="F83" s="50"/>
      <c r="G83" s="51"/>
      <c r="H83" s="51"/>
      <c r="I83" s="51"/>
      <c r="J83" s="51"/>
      <c r="K83" s="292"/>
      <c r="L83" s="292"/>
      <c r="M83" s="51"/>
      <c r="N83" s="124"/>
      <c r="O83" s="124"/>
      <c r="P83" s="124"/>
      <c r="Q83" s="51"/>
      <c r="R83" s="51"/>
      <c r="S83" s="51"/>
      <c r="T83" s="25"/>
      <c r="U83" s="25"/>
      <c r="V83" s="25"/>
      <c r="W83" s="25"/>
      <c r="X83" s="25"/>
      <c r="Y83" s="25"/>
      <c r="Z83" s="25"/>
      <c r="AA83" s="25"/>
      <c r="AB83" s="25"/>
      <c r="AC83" s="25"/>
      <c r="AD83" s="25"/>
      <c r="AE83" s="25"/>
      <c r="AF83" s="25"/>
      <c r="AG83" s="25"/>
      <c r="AH83" s="25"/>
      <c r="AI83" s="25"/>
      <c r="AJ83" s="25"/>
      <c r="AK83" s="25"/>
    </row>
    <row r="84" spans="1:37">
      <c r="A84" s="5"/>
      <c r="B84" s="49"/>
      <c r="C84" s="36"/>
      <c r="D84" s="36"/>
      <c r="E84" s="50"/>
      <c r="F84" s="50"/>
      <c r="G84" s="51"/>
      <c r="H84" s="51"/>
      <c r="I84" s="51"/>
      <c r="J84" s="51"/>
      <c r="K84" s="292"/>
      <c r="L84" s="292"/>
      <c r="M84" s="51"/>
      <c r="N84" s="124"/>
      <c r="O84" s="124"/>
      <c r="P84" s="124"/>
      <c r="Q84" s="51"/>
      <c r="R84" s="51"/>
      <c r="S84" s="51"/>
      <c r="T84" s="25"/>
      <c r="U84" s="25"/>
      <c r="V84" s="25"/>
      <c r="W84" s="25"/>
      <c r="X84" s="25"/>
      <c r="Y84" s="25"/>
      <c r="Z84" s="25"/>
      <c r="AA84" s="25"/>
      <c r="AB84" s="25"/>
      <c r="AC84" s="25"/>
      <c r="AD84" s="25"/>
      <c r="AE84" s="25"/>
      <c r="AF84" s="25"/>
      <c r="AG84" s="25"/>
      <c r="AH84" s="25"/>
      <c r="AI84" s="25"/>
      <c r="AJ84" s="25"/>
      <c r="AK84" s="25"/>
    </row>
    <row r="85" spans="1:37">
      <c r="A85" s="5"/>
      <c r="B85" s="49"/>
      <c r="C85" s="36"/>
      <c r="D85" s="36"/>
      <c r="E85" s="50"/>
      <c r="F85" s="50"/>
      <c r="G85" s="51"/>
      <c r="H85" s="51"/>
      <c r="I85" s="51"/>
      <c r="J85" s="51"/>
      <c r="K85" s="292"/>
      <c r="L85" s="292"/>
      <c r="M85" s="51"/>
      <c r="N85" s="124"/>
      <c r="O85" s="124"/>
      <c r="P85" s="124"/>
      <c r="Q85" s="51"/>
      <c r="R85" s="51"/>
      <c r="S85" s="51"/>
      <c r="T85" s="25"/>
      <c r="U85" s="25"/>
      <c r="V85" s="25"/>
      <c r="W85" s="25"/>
      <c r="X85" s="25"/>
      <c r="Y85" s="25"/>
      <c r="Z85" s="25"/>
      <c r="AA85" s="25"/>
      <c r="AB85" s="25"/>
      <c r="AC85" s="25"/>
      <c r="AD85" s="25"/>
      <c r="AE85" s="25"/>
      <c r="AF85" s="25"/>
      <c r="AG85" s="25"/>
      <c r="AH85" s="25"/>
      <c r="AI85" s="25"/>
      <c r="AJ85" s="25"/>
      <c r="AK85" s="25"/>
    </row>
    <row r="86" spans="1:37">
      <c r="A86" s="5"/>
      <c r="B86" s="49"/>
      <c r="C86" s="36"/>
      <c r="D86" s="36"/>
      <c r="E86" s="50"/>
      <c r="F86" s="50"/>
      <c r="G86" s="51"/>
      <c r="H86" s="51"/>
      <c r="I86" s="51"/>
      <c r="J86" s="51"/>
      <c r="K86" s="292"/>
      <c r="L86" s="292"/>
      <c r="M86" s="51"/>
      <c r="N86" s="124"/>
      <c r="O86" s="124"/>
      <c r="P86" s="124"/>
      <c r="Q86" s="51"/>
      <c r="R86" s="51"/>
      <c r="S86" s="51"/>
      <c r="T86" s="25"/>
      <c r="U86" s="25"/>
      <c r="V86" s="25"/>
      <c r="W86" s="25"/>
      <c r="X86" s="25"/>
      <c r="Y86" s="25"/>
      <c r="Z86" s="25"/>
      <c r="AA86" s="25"/>
      <c r="AB86" s="25"/>
      <c r="AC86" s="25"/>
      <c r="AD86" s="25"/>
      <c r="AE86" s="25"/>
      <c r="AF86" s="25"/>
      <c r="AG86" s="25"/>
      <c r="AH86" s="25"/>
      <c r="AI86" s="25"/>
      <c r="AJ86" s="25"/>
      <c r="AK86" s="25"/>
    </row>
    <row r="87" spans="1:37">
      <c r="A87" s="5"/>
      <c r="B87" s="49"/>
      <c r="C87" s="36"/>
      <c r="D87" s="36"/>
      <c r="E87" s="50"/>
      <c r="F87" s="50"/>
      <c r="G87" s="51"/>
      <c r="H87" s="51"/>
      <c r="I87" s="51"/>
      <c r="J87" s="51"/>
      <c r="K87" s="292"/>
      <c r="L87" s="292"/>
      <c r="M87" s="51"/>
      <c r="N87" s="124"/>
      <c r="O87" s="124"/>
      <c r="P87" s="124"/>
      <c r="Q87" s="51"/>
      <c r="R87" s="51"/>
      <c r="S87" s="51"/>
      <c r="T87" s="25"/>
      <c r="U87" s="25"/>
      <c r="V87" s="25"/>
      <c r="W87" s="25"/>
      <c r="X87" s="25"/>
      <c r="Y87" s="25"/>
      <c r="Z87" s="25"/>
      <c r="AA87" s="25"/>
      <c r="AB87" s="25"/>
      <c r="AC87" s="25"/>
      <c r="AD87" s="25"/>
      <c r="AE87" s="25"/>
      <c r="AF87" s="25"/>
      <c r="AG87" s="25"/>
      <c r="AH87" s="25"/>
      <c r="AI87" s="25"/>
      <c r="AJ87" s="25"/>
      <c r="AK87" s="25"/>
    </row>
    <row r="88" spans="1:37">
      <c r="A88" s="5"/>
      <c r="B88" s="49"/>
      <c r="C88" s="36"/>
      <c r="D88" s="36"/>
      <c r="E88" s="50"/>
      <c r="F88" s="50"/>
      <c r="G88" s="51"/>
      <c r="H88" s="51"/>
      <c r="I88" s="51"/>
      <c r="J88" s="51"/>
      <c r="K88" s="292"/>
      <c r="L88" s="292"/>
      <c r="M88" s="51"/>
      <c r="N88" s="124"/>
      <c r="O88" s="124"/>
      <c r="P88" s="124"/>
      <c r="Q88" s="51"/>
      <c r="R88" s="51"/>
      <c r="S88" s="51"/>
      <c r="T88" s="25"/>
      <c r="U88" s="25"/>
      <c r="V88" s="25"/>
      <c r="W88" s="25"/>
      <c r="X88" s="25"/>
      <c r="Y88" s="25"/>
      <c r="Z88" s="25"/>
      <c r="AA88" s="25"/>
      <c r="AB88" s="25"/>
      <c r="AC88" s="25"/>
      <c r="AD88" s="25"/>
      <c r="AE88" s="25"/>
      <c r="AF88" s="25"/>
      <c r="AG88" s="25"/>
      <c r="AH88" s="25"/>
      <c r="AI88" s="25"/>
      <c r="AJ88" s="25"/>
      <c r="AK88" s="25"/>
    </row>
    <row r="89" spans="1:37">
      <c r="A89" s="5"/>
      <c r="B89" s="49"/>
      <c r="C89" s="36"/>
      <c r="D89" s="36"/>
      <c r="E89" s="50"/>
      <c r="F89" s="50"/>
      <c r="G89" s="51"/>
      <c r="H89" s="51"/>
      <c r="I89" s="51"/>
      <c r="J89" s="51"/>
      <c r="K89" s="292"/>
      <c r="L89" s="292"/>
      <c r="M89" s="51"/>
      <c r="N89" s="124"/>
      <c r="O89" s="124"/>
      <c r="P89" s="124"/>
      <c r="Q89" s="51"/>
      <c r="R89" s="51"/>
      <c r="S89" s="51"/>
      <c r="T89" s="25"/>
      <c r="U89" s="25"/>
      <c r="V89" s="25"/>
      <c r="W89" s="25"/>
      <c r="X89" s="25"/>
      <c r="Y89" s="25"/>
      <c r="Z89" s="25"/>
      <c r="AA89" s="25"/>
      <c r="AB89" s="25"/>
      <c r="AC89" s="25"/>
      <c r="AD89" s="25"/>
      <c r="AE89" s="25"/>
      <c r="AF89" s="25"/>
      <c r="AG89" s="25"/>
      <c r="AH89" s="25"/>
      <c r="AI89" s="25"/>
      <c r="AJ89" s="25"/>
      <c r="AK89" s="25"/>
    </row>
    <row r="90" spans="1:37">
      <c r="A90" s="5"/>
      <c r="B90" s="49"/>
      <c r="C90" s="36"/>
      <c r="D90" s="36"/>
      <c r="E90" s="50"/>
      <c r="F90" s="50"/>
      <c r="G90" s="51"/>
      <c r="H90" s="51"/>
      <c r="I90" s="51"/>
      <c r="J90" s="51"/>
      <c r="K90" s="292"/>
      <c r="L90" s="292"/>
      <c r="M90" s="51"/>
      <c r="N90" s="124"/>
      <c r="O90" s="124"/>
      <c r="P90" s="124"/>
      <c r="Q90" s="51"/>
      <c r="R90" s="51"/>
      <c r="S90" s="51"/>
      <c r="T90" s="25"/>
      <c r="U90" s="25"/>
      <c r="V90" s="25"/>
      <c r="W90" s="25"/>
      <c r="X90" s="25"/>
      <c r="Y90" s="25"/>
      <c r="Z90" s="25"/>
      <c r="AA90" s="25"/>
      <c r="AB90" s="25"/>
      <c r="AC90" s="25"/>
      <c r="AD90" s="25"/>
      <c r="AE90" s="25"/>
      <c r="AF90" s="25"/>
      <c r="AG90" s="25"/>
      <c r="AH90" s="25"/>
      <c r="AI90" s="25"/>
      <c r="AJ90" s="25"/>
      <c r="AK90" s="25"/>
    </row>
    <row r="91" spans="1:37">
      <c r="A91" s="5"/>
      <c r="B91" s="49"/>
      <c r="C91" s="36"/>
      <c r="D91" s="36"/>
      <c r="E91" s="50"/>
      <c r="F91" s="50"/>
      <c r="G91" s="51"/>
      <c r="H91" s="51"/>
      <c r="I91" s="51"/>
      <c r="J91" s="51"/>
      <c r="K91" s="292"/>
      <c r="L91" s="292"/>
      <c r="M91" s="51"/>
      <c r="N91" s="124"/>
      <c r="O91" s="124"/>
      <c r="P91" s="124"/>
      <c r="Q91" s="51"/>
      <c r="R91" s="51"/>
      <c r="S91" s="51"/>
      <c r="T91" s="25"/>
      <c r="U91" s="25"/>
      <c r="V91" s="25"/>
      <c r="W91" s="25"/>
      <c r="X91" s="25"/>
      <c r="Y91" s="25"/>
      <c r="Z91" s="25"/>
      <c r="AA91" s="25"/>
      <c r="AB91" s="25"/>
      <c r="AC91" s="25"/>
      <c r="AD91" s="25"/>
      <c r="AE91" s="25"/>
      <c r="AF91" s="25"/>
      <c r="AG91" s="25"/>
      <c r="AH91" s="25"/>
      <c r="AI91" s="25"/>
      <c r="AJ91" s="25"/>
      <c r="AK91" s="25"/>
    </row>
    <row r="92" spans="1:37">
      <c r="A92" s="5"/>
      <c r="B92" s="49"/>
      <c r="C92" s="36"/>
      <c r="D92" s="36"/>
      <c r="E92" s="50"/>
      <c r="F92" s="50"/>
      <c r="G92" s="51"/>
      <c r="H92" s="51"/>
      <c r="I92" s="51"/>
      <c r="J92" s="51"/>
      <c r="K92" s="292"/>
      <c r="L92" s="292"/>
      <c r="M92" s="51"/>
      <c r="N92" s="124"/>
      <c r="O92" s="124"/>
      <c r="P92" s="124"/>
      <c r="Q92" s="51"/>
      <c r="R92" s="51"/>
      <c r="S92" s="51"/>
      <c r="T92" s="25"/>
      <c r="U92" s="25"/>
      <c r="V92" s="25"/>
      <c r="W92" s="25"/>
      <c r="X92" s="25"/>
      <c r="Y92" s="25"/>
      <c r="Z92" s="25"/>
      <c r="AA92" s="25"/>
      <c r="AB92" s="25"/>
      <c r="AC92" s="25"/>
      <c r="AD92" s="25"/>
      <c r="AE92" s="25"/>
      <c r="AF92" s="25"/>
      <c r="AG92" s="25"/>
      <c r="AH92" s="25"/>
      <c r="AI92" s="25"/>
      <c r="AJ92" s="25"/>
      <c r="AK92" s="25"/>
    </row>
    <row r="93" spans="1:37">
      <c r="A93" s="5"/>
      <c r="B93" s="49"/>
      <c r="C93" s="36"/>
      <c r="D93" s="36"/>
      <c r="E93" s="50"/>
      <c r="F93" s="50"/>
      <c r="G93" s="51"/>
      <c r="H93" s="51"/>
      <c r="I93" s="51"/>
      <c r="J93" s="51"/>
      <c r="K93" s="292"/>
      <c r="L93" s="292"/>
      <c r="M93" s="51"/>
      <c r="N93" s="124"/>
      <c r="O93" s="124"/>
      <c r="P93" s="124"/>
      <c r="Q93" s="51"/>
      <c r="R93" s="51"/>
      <c r="S93" s="51"/>
      <c r="T93" s="25"/>
      <c r="U93" s="25"/>
      <c r="V93" s="25"/>
      <c r="W93" s="25"/>
      <c r="X93" s="25"/>
      <c r="Y93" s="25"/>
      <c r="Z93" s="25"/>
      <c r="AA93" s="25"/>
      <c r="AB93" s="25"/>
      <c r="AC93" s="25"/>
      <c r="AD93" s="25"/>
      <c r="AE93" s="25"/>
      <c r="AF93" s="25"/>
      <c r="AG93" s="25"/>
      <c r="AH93" s="25"/>
      <c r="AI93" s="25"/>
      <c r="AJ93" s="25"/>
      <c r="AK93" s="25"/>
    </row>
    <row r="94" spans="1:37">
      <c r="A94" s="5"/>
      <c r="B94" s="49"/>
      <c r="C94" s="36"/>
      <c r="D94" s="36"/>
      <c r="E94" s="50"/>
      <c r="F94" s="50"/>
      <c r="G94" s="51"/>
      <c r="H94" s="51"/>
      <c r="I94" s="51"/>
      <c r="J94" s="51"/>
      <c r="K94" s="292"/>
      <c r="L94" s="292"/>
      <c r="M94" s="51"/>
      <c r="N94" s="124"/>
      <c r="O94" s="124"/>
      <c r="P94" s="124"/>
      <c r="Q94" s="51"/>
      <c r="R94" s="51"/>
      <c r="S94" s="51"/>
      <c r="T94" s="25"/>
      <c r="U94" s="25"/>
      <c r="V94" s="25"/>
      <c r="W94" s="25"/>
      <c r="X94" s="25"/>
      <c r="Y94" s="25"/>
      <c r="Z94" s="25"/>
      <c r="AA94" s="25"/>
      <c r="AB94" s="25"/>
      <c r="AC94" s="25"/>
      <c r="AD94" s="25"/>
      <c r="AE94" s="25"/>
      <c r="AF94" s="25"/>
      <c r="AG94" s="25"/>
      <c r="AH94" s="25"/>
      <c r="AI94" s="25"/>
      <c r="AJ94" s="25"/>
      <c r="AK94" s="25"/>
    </row>
    <row r="95" spans="1:37">
      <c r="A95" s="5"/>
      <c r="B95" s="49"/>
      <c r="C95" s="36"/>
      <c r="D95" s="36"/>
      <c r="E95" s="50"/>
      <c r="F95" s="50"/>
      <c r="G95" s="51"/>
      <c r="H95" s="51"/>
      <c r="I95" s="51"/>
      <c r="J95" s="51"/>
      <c r="K95" s="292"/>
      <c r="L95" s="292"/>
      <c r="M95" s="51"/>
      <c r="N95" s="124"/>
      <c r="O95" s="124"/>
      <c r="P95" s="124"/>
      <c r="Q95" s="51"/>
      <c r="R95" s="51"/>
      <c r="S95" s="51"/>
      <c r="T95" s="25"/>
      <c r="U95" s="25"/>
      <c r="V95" s="25"/>
      <c r="W95" s="25"/>
      <c r="X95" s="25"/>
      <c r="Y95" s="25"/>
      <c r="Z95" s="25"/>
      <c r="AA95" s="25"/>
      <c r="AB95" s="25"/>
      <c r="AC95" s="25"/>
      <c r="AD95" s="25"/>
      <c r="AE95" s="25"/>
      <c r="AF95" s="25"/>
      <c r="AG95" s="25"/>
      <c r="AH95" s="25"/>
      <c r="AI95" s="25"/>
      <c r="AJ95" s="25"/>
      <c r="AK95" s="25"/>
    </row>
    <row r="96" spans="1:37">
      <c r="A96" s="5"/>
      <c r="B96" s="49"/>
      <c r="C96" s="36"/>
      <c r="D96" s="36"/>
      <c r="E96" s="50"/>
      <c r="F96" s="50"/>
      <c r="G96" s="51"/>
      <c r="H96" s="51"/>
      <c r="I96" s="51"/>
      <c r="J96" s="51"/>
      <c r="K96" s="292"/>
      <c r="L96" s="292"/>
      <c r="M96" s="51"/>
      <c r="N96" s="124"/>
      <c r="O96" s="124"/>
      <c r="P96" s="124"/>
      <c r="Q96" s="51"/>
      <c r="R96" s="51"/>
      <c r="S96" s="51"/>
      <c r="T96" s="25"/>
      <c r="U96" s="25"/>
      <c r="V96" s="25"/>
      <c r="W96" s="25"/>
      <c r="X96" s="25"/>
      <c r="Y96" s="25"/>
      <c r="Z96" s="25"/>
      <c r="AA96" s="25"/>
      <c r="AB96" s="25"/>
      <c r="AC96" s="25"/>
      <c r="AD96" s="25"/>
      <c r="AE96" s="25"/>
      <c r="AF96" s="25"/>
      <c r="AG96" s="25"/>
      <c r="AH96" s="25"/>
      <c r="AI96" s="25"/>
      <c r="AJ96" s="25"/>
      <c r="AK96" s="25"/>
    </row>
    <row r="97" spans="1:37">
      <c r="A97" s="5"/>
      <c r="B97" s="49"/>
      <c r="C97" s="36"/>
      <c r="D97" s="36"/>
      <c r="E97" s="50"/>
      <c r="F97" s="50"/>
      <c r="G97" s="51"/>
      <c r="H97" s="51"/>
      <c r="I97" s="51"/>
      <c r="J97" s="51"/>
      <c r="K97" s="292"/>
      <c r="L97" s="292"/>
      <c r="M97" s="51"/>
      <c r="N97" s="124"/>
      <c r="O97" s="124"/>
      <c r="P97" s="124"/>
      <c r="Q97" s="51"/>
      <c r="R97" s="51"/>
      <c r="S97" s="51"/>
      <c r="T97" s="25"/>
      <c r="U97" s="25"/>
      <c r="V97" s="25"/>
      <c r="W97" s="25"/>
      <c r="X97" s="25"/>
      <c r="Y97" s="25"/>
      <c r="Z97" s="25"/>
      <c r="AA97" s="25"/>
      <c r="AB97" s="25"/>
      <c r="AC97" s="25"/>
      <c r="AD97" s="25"/>
      <c r="AE97" s="25"/>
      <c r="AF97" s="25"/>
      <c r="AG97" s="25"/>
      <c r="AH97" s="25"/>
      <c r="AI97" s="25"/>
      <c r="AJ97" s="25"/>
      <c r="AK97" s="25"/>
    </row>
    <row r="98" spans="1:37">
      <c r="A98" s="5"/>
      <c r="B98" s="49"/>
      <c r="C98" s="36"/>
      <c r="D98" s="36"/>
      <c r="E98" s="50"/>
      <c r="F98" s="50"/>
      <c r="G98" s="51"/>
      <c r="H98" s="51"/>
      <c r="I98" s="51"/>
      <c r="J98" s="51"/>
      <c r="K98" s="292"/>
      <c r="L98" s="292"/>
      <c r="M98" s="51"/>
      <c r="N98" s="124"/>
      <c r="O98" s="124"/>
      <c r="P98" s="124"/>
      <c r="Q98" s="51"/>
      <c r="R98" s="51"/>
      <c r="S98" s="51"/>
      <c r="T98" s="25"/>
      <c r="U98" s="25"/>
      <c r="V98" s="25"/>
      <c r="W98" s="25"/>
      <c r="X98" s="25"/>
      <c r="Y98" s="25"/>
      <c r="Z98" s="25"/>
      <c r="AA98" s="25"/>
      <c r="AB98" s="25"/>
      <c r="AC98" s="25"/>
      <c r="AD98" s="25"/>
      <c r="AE98" s="25"/>
      <c r="AF98" s="25"/>
      <c r="AG98" s="25"/>
      <c r="AH98" s="25"/>
      <c r="AI98" s="25"/>
      <c r="AJ98" s="25"/>
      <c r="AK98" s="25"/>
    </row>
    <row r="99" spans="1:37">
      <c r="A99" s="5"/>
      <c r="B99" s="49"/>
      <c r="C99" s="36"/>
      <c r="D99" s="36"/>
      <c r="E99" s="50"/>
      <c r="F99" s="50"/>
      <c r="G99" s="51"/>
      <c r="H99" s="51"/>
      <c r="I99" s="51"/>
      <c r="J99" s="51"/>
      <c r="K99" s="292"/>
      <c r="L99" s="292"/>
      <c r="M99" s="51"/>
      <c r="N99" s="124"/>
      <c r="O99" s="124"/>
      <c r="P99" s="124"/>
      <c r="Q99" s="51"/>
      <c r="R99" s="51"/>
      <c r="S99" s="51"/>
      <c r="T99" s="25"/>
      <c r="U99" s="25"/>
      <c r="V99" s="25"/>
      <c r="W99" s="25"/>
      <c r="X99" s="25"/>
      <c r="Y99" s="25"/>
      <c r="Z99" s="25"/>
      <c r="AA99" s="25"/>
      <c r="AB99" s="25"/>
      <c r="AC99" s="25"/>
      <c r="AD99" s="25"/>
      <c r="AE99" s="25"/>
      <c r="AF99" s="25"/>
      <c r="AG99" s="25"/>
      <c r="AH99" s="25"/>
      <c r="AI99" s="25"/>
      <c r="AJ99" s="25"/>
      <c r="AK99" s="25"/>
    </row>
    <row r="100" spans="1:37">
      <c r="A100" s="5"/>
      <c r="B100" s="49"/>
      <c r="C100" s="36"/>
      <c r="D100" s="36"/>
      <c r="E100" s="50"/>
      <c r="F100" s="50"/>
      <c r="G100" s="51"/>
      <c r="H100" s="51"/>
      <c r="I100" s="51"/>
      <c r="J100" s="51"/>
      <c r="K100" s="292"/>
      <c r="L100" s="292"/>
      <c r="M100" s="51"/>
      <c r="N100" s="124"/>
      <c r="O100" s="124"/>
      <c r="P100" s="124"/>
      <c r="Q100" s="51"/>
      <c r="R100" s="51"/>
      <c r="S100" s="51"/>
      <c r="T100" s="25"/>
      <c r="U100" s="25"/>
      <c r="V100" s="25"/>
      <c r="W100" s="25"/>
      <c r="X100" s="25"/>
      <c r="Y100" s="25"/>
      <c r="Z100" s="25"/>
      <c r="AA100" s="25"/>
      <c r="AB100" s="25"/>
      <c r="AC100" s="25"/>
      <c r="AD100" s="25"/>
      <c r="AE100" s="25"/>
      <c r="AF100" s="25"/>
      <c r="AG100" s="25"/>
      <c r="AH100" s="25"/>
      <c r="AI100" s="25"/>
      <c r="AJ100" s="25"/>
      <c r="AK100" s="25"/>
    </row>
    <row r="101" spans="1:37">
      <c r="A101" s="5"/>
      <c r="B101" s="49"/>
      <c r="C101" s="36"/>
      <c r="D101" s="36"/>
      <c r="E101" s="50"/>
      <c r="F101" s="50"/>
      <c r="G101" s="51"/>
      <c r="H101" s="51"/>
      <c r="I101" s="51"/>
      <c r="J101" s="51"/>
      <c r="K101" s="292"/>
      <c r="L101" s="292"/>
      <c r="M101" s="51"/>
      <c r="N101" s="124"/>
      <c r="O101" s="124"/>
      <c r="P101" s="124"/>
      <c r="Q101" s="51"/>
      <c r="R101" s="51"/>
      <c r="S101" s="51"/>
      <c r="T101" s="25"/>
      <c r="U101" s="25"/>
      <c r="V101" s="25"/>
      <c r="W101" s="25"/>
      <c r="X101" s="25"/>
      <c r="Y101" s="25"/>
      <c r="Z101" s="25"/>
      <c r="AA101" s="25"/>
      <c r="AB101" s="25"/>
      <c r="AC101" s="25"/>
      <c r="AD101" s="25"/>
      <c r="AE101" s="25"/>
      <c r="AF101" s="25"/>
      <c r="AG101" s="25"/>
      <c r="AH101" s="25"/>
      <c r="AI101" s="25"/>
      <c r="AJ101" s="25"/>
      <c r="AK101" s="25"/>
    </row>
    <row r="102" spans="1:37">
      <c r="A102" s="5"/>
      <c r="B102" s="49"/>
      <c r="C102" s="36"/>
      <c r="D102" s="36"/>
      <c r="E102" s="50"/>
      <c r="F102" s="50"/>
      <c r="G102" s="51"/>
      <c r="H102" s="51"/>
      <c r="I102" s="51"/>
      <c r="J102" s="51"/>
      <c r="K102" s="292"/>
      <c r="L102" s="292"/>
      <c r="M102" s="51"/>
      <c r="N102" s="124"/>
      <c r="O102" s="124"/>
      <c r="P102" s="124"/>
      <c r="Q102" s="51"/>
      <c r="R102" s="51"/>
      <c r="S102" s="51"/>
      <c r="T102" s="25"/>
      <c r="U102" s="25"/>
      <c r="V102" s="25"/>
      <c r="W102" s="25"/>
      <c r="X102" s="25"/>
      <c r="Y102" s="25"/>
      <c r="Z102" s="25"/>
      <c r="AA102" s="25"/>
      <c r="AB102" s="25"/>
      <c r="AC102" s="25"/>
      <c r="AD102" s="25"/>
      <c r="AE102" s="25"/>
      <c r="AF102" s="25"/>
      <c r="AG102" s="25"/>
      <c r="AH102" s="25"/>
      <c r="AI102" s="25"/>
      <c r="AJ102" s="25"/>
      <c r="AK102" s="25"/>
    </row>
    <row r="103" spans="1:37">
      <c r="A103" s="5"/>
      <c r="B103" s="49"/>
      <c r="C103" s="36"/>
      <c r="D103" s="36"/>
      <c r="E103" s="50"/>
      <c r="F103" s="50"/>
      <c r="G103" s="51"/>
      <c r="H103" s="51"/>
      <c r="I103" s="51"/>
      <c r="J103" s="51"/>
      <c r="K103" s="292"/>
      <c r="L103" s="292"/>
      <c r="M103" s="51"/>
      <c r="N103" s="124"/>
      <c r="O103" s="124"/>
      <c r="P103" s="124"/>
      <c r="Q103" s="51"/>
      <c r="R103" s="51"/>
      <c r="S103" s="51"/>
      <c r="T103" s="25"/>
      <c r="U103" s="25"/>
      <c r="V103" s="25"/>
      <c r="W103" s="25"/>
      <c r="X103" s="25"/>
      <c r="Y103" s="25"/>
      <c r="Z103" s="25"/>
      <c r="AA103" s="25"/>
      <c r="AB103" s="25"/>
      <c r="AC103" s="25"/>
      <c r="AD103" s="25"/>
      <c r="AE103" s="25"/>
      <c r="AF103" s="25"/>
      <c r="AG103" s="25"/>
      <c r="AH103" s="25"/>
      <c r="AI103" s="25"/>
      <c r="AJ103" s="25"/>
      <c r="AK103" s="25"/>
    </row>
    <row r="104" spans="1:37">
      <c r="A104" s="5"/>
      <c r="B104" s="49"/>
      <c r="C104" s="36"/>
      <c r="D104" s="36"/>
      <c r="E104" s="50"/>
      <c r="F104" s="50"/>
      <c r="G104" s="51"/>
      <c r="H104" s="51"/>
      <c r="I104" s="51"/>
      <c r="J104" s="51"/>
      <c r="K104" s="292"/>
      <c r="L104" s="292"/>
      <c r="M104" s="51"/>
      <c r="N104" s="124"/>
      <c r="O104" s="124"/>
      <c r="P104" s="124"/>
      <c r="Q104" s="51"/>
      <c r="R104" s="51"/>
      <c r="S104" s="51"/>
      <c r="T104" s="25"/>
      <c r="U104" s="25"/>
      <c r="V104" s="25"/>
      <c r="W104" s="25"/>
      <c r="X104" s="25"/>
      <c r="Y104" s="25"/>
      <c r="Z104" s="25"/>
      <c r="AA104" s="25"/>
      <c r="AB104" s="25"/>
      <c r="AC104" s="25"/>
      <c r="AD104" s="25"/>
      <c r="AE104" s="25"/>
      <c r="AF104" s="25"/>
      <c r="AG104" s="25"/>
      <c r="AH104" s="25"/>
      <c r="AI104" s="25"/>
      <c r="AJ104" s="25"/>
      <c r="AK104" s="25"/>
    </row>
    <row r="105" spans="1:37">
      <c r="A105" s="5"/>
      <c r="B105" s="49"/>
      <c r="C105" s="36"/>
      <c r="D105" s="36"/>
      <c r="E105" s="50"/>
      <c r="F105" s="50"/>
      <c r="G105" s="51"/>
      <c r="H105" s="51"/>
      <c r="I105" s="51"/>
      <c r="J105" s="51"/>
      <c r="K105" s="292"/>
      <c r="L105" s="292"/>
      <c r="M105" s="51"/>
      <c r="N105" s="124"/>
      <c r="O105" s="124"/>
      <c r="P105" s="124"/>
      <c r="Q105" s="51"/>
      <c r="R105" s="51"/>
      <c r="S105" s="51"/>
      <c r="T105" s="25"/>
      <c r="U105" s="25"/>
      <c r="V105" s="25"/>
      <c r="W105" s="25"/>
      <c r="X105" s="25"/>
      <c r="Y105" s="25"/>
      <c r="Z105" s="25"/>
      <c r="AA105" s="25"/>
      <c r="AB105" s="25"/>
      <c r="AC105" s="25"/>
      <c r="AD105" s="25"/>
      <c r="AE105" s="25"/>
      <c r="AF105" s="25"/>
      <c r="AG105" s="25"/>
      <c r="AH105" s="25"/>
      <c r="AI105" s="25"/>
      <c r="AJ105" s="25"/>
      <c r="AK105" s="25"/>
    </row>
    <row r="106" spans="1:37">
      <c r="A106" s="5"/>
      <c r="B106" s="49"/>
      <c r="C106" s="36"/>
      <c r="D106" s="36"/>
      <c r="E106" s="50"/>
      <c r="F106" s="50"/>
      <c r="G106" s="51"/>
      <c r="H106" s="51"/>
      <c r="I106" s="51"/>
      <c r="J106" s="51"/>
      <c r="K106" s="292"/>
      <c r="L106" s="292"/>
      <c r="M106" s="51"/>
      <c r="N106" s="124"/>
      <c r="O106" s="124"/>
      <c r="P106" s="124"/>
      <c r="Q106" s="51"/>
      <c r="R106" s="51"/>
      <c r="S106" s="51"/>
      <c r="T106" s="25"/>
      <c r="U106" s="25"/>
      <c r="V106" s="25"/>
      <c r="W106" s="25"/>
      <c r="X106" s="25"/>
      <c r="Y106" s="25"/>
      <c r="Z106" s="25"/>
      <c r="AA106" s="25"/>
      <c r="AB106" s="25"/>
      <c r="AC106" s="25"/>
      <c r="AD106" s="25"/>
      <c r="AE106" s="25"/>
      <c r="AF106" s="25"/>
      <c r="AG106" s="25"/>
      <c r="AH106" s="25"/>
      <c r="AI106" s="25"/>
      <c r="AJ106" s="25"/>
      <c r="AK106" s="25"/>
    </row>
    <row r="107" spans="1:37">
      <c r="A107" s="5"/>
      <c r="B107" s="49"/>
      <c r="C107" s="36"/>
      <c r="D107" s="36"/>
      <c r="E107" s="50"/>
      <c r="F107" s="50"/>
      <c r="G107" s="51"/>
      <c r="H107" s="51"/>
      <c r="I107" s="51"/>
      <c r="J107" s="51"/>
      <c r="K107" s="292"/>
      <c r="L107" s="292"/>
      <c r="M107" s="51"/>
      <c r="N107" s="124"/>
      <c r="O107" s="124"/>
      <c r="P107" s="124"/>
      <c r="Q107" s="51"/>
      <c r="R107" s="51"/>
      <c r="S107" s="51"/>
      <c r="T107" s="25"/>
      <c r="U107" s="25"/>
      <c r="V107" s="25"/>
      <c r="W107" s="25"/>
      <c r="X107" s="25"/>
      <c r="Y107" s="25"/>
      <c r="Z107" s="25"/>
      <c r="AA107" s="25"/>
      <c r="AB107" s="25"/>
      <c r="AC107" s="25"/>
      <c r="AD107" s="25"/>
      <c r="AE107" s="25"/>
      <c r="AF107" s="25"/>
      <c r="AG107" s="25"/>
      <c r="AH107" s="25"/>
      <c r="AI107" s="25"/>
      <c r="AJ107" s="25"/>
      <c r="AK107" s="25"/>
    </row>
    <row r="108" spans="1:37">
      <c r="A108" s="5"/>
      <c r="B108" s="49"/>
      <c r="C108" s="36"/>
      <c r="D108" s="36"/>
      <c r="E108" s="50"/>
      <c r="F108" s="50"/>
      <c r="G108" s="51"/>
      <c r="H108" s="51"/>
      <c r="I108" s="51"/>
      <c r="J108" s="51"/>
      <c r="K108" s="292"/>
      <c r="L108" s="292"/>
      <c r="M108" s="51"/>
      <c r="N108" s="124"/>
      <c r="O108" s="124"/>
      <c r="P108" s="124"/>
      <c r="Q108" s="51"/>
      <c r="R108" s="51"/>
      <c r="S108" s="51"/>
      <c r="T108" s="25"/>
      <c r="U108" s="25"/>
      <c r="V108" s="25"/>
      <c r="W108" s="25"/>
      <c r="X108" s="25"/>
      <c r="Y108" s="25"/>
      <c r="Z108" s="25"/>
      <c r="AA108" s="25"/>
      <c r="AB108" s="25"/>
      <c r="AC108" s="25"/>
      <c r="AD108" s="25"/>
      <c r="AE108" s="25"/>
      <c r="AF108" s="25"/>
      <c r="AG108" s="25"/>
      <c r="AH108" s="25"/>
      <c r="AI108" s="25"/>
      <c r="AJ108" s="25"/>
      <c r="AK108" s="25"/>
    </row>
    <row r="109" spans="1:37">
      <c r="A109" s="5"/>
      <c r="B109" s="49"/>
      <c r="C109" s="36"/>
      <c r="D109" s="36"/>
      <c r="E109" s="50"/>
      <c r="F109" s="50"/>
      <c r="G109" s="51"/>
      <c r="H109" s="51"/>
      <c r="I109" s="51"/>
      <c r="J109" s="51"/>
      <c r="K109" s="292"/>
      <c r="L109" s="292"/>
      <c r="M109" s="51"/>
      <c r="N109" s="124"/>
      <c r="O109" s="124"/>
      <c r="P109" s="124"/>
      <c r="Q109" s="51"/>
      <c r="R109" s="51"/>
      <c r="S109" s="51"/>
      <c r="T109" s="25"/>
      <c r="U109" s="25"/>
      <c r="V109" s="25"/>
      <c r="W109" s="25"/>
      <c r="X109" s="25"/>
      <c r="Y109" s="25"/>
      <c r="Z109" s="25"/>
      <c r="AA109" s="25"/>
      <c r="AB109" s="25"/>
      <c r="AC109" s="25"/>
      <c r="AD109" s="25"/>
      <c r="AE109" s="25"/>
      <c r="AF109" s="25"/>
      <c r="AG109" s="25"/>
      <c r="AH109" s="25"/>
      <c r="AI109" s="25"/>
      <c r="AJ109" s="25"/>
      <c r="AK109" s="25"/>
    </row>
    <row r="110" spans="1:37">
      <c r="A110" s="5"/>
      <c r="B110" s="49"/>
      <c r="C110" s="36"/>
      <c r="D110" s="36"/>
      <c r="E110" s="50"/>
      <c r="F110" s="50"/>
      <c r="G110" s="51"/>
      <c r="H110" s="51"/>
      <c r="I110" s="51"/>
      <c r="J110" s="51"/>
      <c r="K110" s="292"/>
      <c r="L110" s="292"/>
      <c r="M110" s="51"/>
      <c r="N110" s="124"/>
      <c r="O110" s="124"/>
      <c r="P110" s="124"/>
      <c r="Q110" s="51"/>
      <c r="R110" s="51"/>
      <c r="S110" s="51"/>
    </row>
    <row r="111" spans="1:37">
      <c r="A111" s="5"/>
      <c r="B111" s="49"/>
      <c r="C111" s="36"/>
      <c r="D111" s="36"/>
      <c r="E111" s="50"/>
      <c r="F111" s="50"/>
      <c r="G111" s="51"/>
      <c r="H111" s="51"/>
      <c r="I111" s="51"/>
      <c r="J111" s="51"/>
      <c r="K111" s="292"/>
      <c r="L111" s="292"/>
      <c r="M111" s="51"/>
      <c r="N111" s="124"/>
      <c r="O111" s="124"/>
      <c r="P111" s="124"/>
      <c r="Q111" s="51"/>
      <c r="R111" s="51"/>
      <c r="S111" s="51"/>
    </row>
    <row r="112" spans="1:37">
      <c r="A112" s="5"/>
      <c r="B112" s="49"/>
      <c r="C112" s="36"/>
      <c r="D112" s="36"/>
      <c r="E112" s="50"/>
      <c r="F112" s="50"/>
      <c r="G112" s="51"/>
      <c r="H112" s="51"/>
      <c r="I112" s="51"/>
      <c r="J112" s="51"/>
      <c r="K112" s="292"/>
      <c r="L112" s="292"/>
      <c r="M112" s="51"/>
      <c r="N112" s="124"/>
      <c r="O112" s="124"/>
      <c r="P112" s="124"/>
      <c r="Q112" s="51"/>
      <c r="R112" s="51"/>
      <c r="S112" s="51"/>
    </row>
    <row r="113" spans="1:37" s="56" customFormat="1">
      <c r="A113" s="6"/>
      <c r="B113" s="52"/>
      <c r="C113" s="53"/>
      <c r="D113" s="53"/>
      <c r="E113" s="54"/>
      <c r="F113" s="54"/>
      <c r="G113" s="55"/>
      <c r="H113" s="55"/>
      <c r="I113" s="55"/>
      <c r="J113" s="55"/>
      <c r="K113" s="293"/>
      <c r="L113" s="293"/>
      <c r="M113" s="55"/>
      <c r="N113" s="125"/>
      <c r="O113" s="125"/>
      <c r="P113" s="125"/>
      <c r="Q113" s="55"/>
      <c r="R113" s="55"/>
      <c r="S113" s="55"/>
      <c r="T113" s="31"/>
      <c r="U113" s="31"/>
      <c r="V113" s="31"/>
      <c r="W113" s="31"/>
      <c r="X113" s="31"/>
      <c r="Y113" s="31"/>
      <c r="Z113" s="31"/>
      <c r="AA113" s="31"/>
      <c r="AB113" s="31"/>
      <c r="AC113" s="31"/>
      <c r="AD113" s="31"/>
      <c r="AE113" s="31"/>
      <c r="AF113" s="31"/>
      <c r="AG113" s="31"/>
      <c r="AH113" s="31"/>
      <c r="AI113" s="31"/>
      <c r="AJ113" s="31"/>
      <c r="AK113" s="31"/>
    </row>
  </sheetData>
  <mergeCells count="363">
    <mergeCell ref="H32:I32"/>
    <mergeCell ref="K32:L32"/>
    <mergeCell ref="N32:O32"/>
    <mergeCell ref="Q32:R32"/>
    <mergeCell ref="E29:F29"/>
    <mergeCell ref="K39:L39"/>
    <mergeCell ref="N39:O39"/>
    <mergeCell ref="H33:I33"/>
    <mergeCell ref="K33:L33"/>
    <mergeCell ref="N33:O33"/>
    <mergeCell ref="E31:F31"/>
    <mergeCell ref="H36:I36"/>
    <mergeCell ref="E32:F32"/>
    <mergeCell ref="K31:L31"/>
    <mergeCell ref="N31:O31"/>
    <mergeCell ref="H31:I31"/>
    <mergeCell ref="Q31:R31"/>
    <mergeCell ref="Q29:R29"/>
    <mergeCell ref="H29:I29"/>
    <mergeCell ref="K29:L29"/>
    <mergeCell ref="N29:O29"/>
    <mergeCell ref="E49:F49"/>
    <mergeCell ref="E48:F48"/>
    <mergeCell ref="N52:O52"/>
    <mergeCell ref="Q39:R39"/>
    <mergeCell ref="N36:O36"/>
    <mergeCell ref="Q36:R36"/>
    <mergeCell ref="H37:I37"/>
    <mergeCell ref="K37:L37"/>
    <mergeCell ref="N37:O37"/>
    <mergeCell ref="Q37:R37"/>
    <mergeCell ref="H39:I39"/>
    <mergeCell ref="E50:F50"/>
    <mergeCell ref="H50:I50"/>
    <mergeCell ref="C34:D34"/>
    <mergeCell ref="E34:F34"/>
    <mergeCell ref="H34:I34"/>
    <mergeCell ref="K34:L34"/>
    <mergeCell ref="N34:O34"/>
    <mergeCell ref="H47:I47"/>
    <mergeCell ref="K47:L47"/>
    <mergeCell ref="N47:O47"/>
    <mergeCell ref="Q47:R47"/>
    <mergeCell ref="E44:F44"/>
    <mergeCell ref="H40:I40"/>
    <mergeCell ref="K40:L40"/>
    <mergeCell ref="N40:O40"/>
    <mergeCell ref="Q40:R40"/>
    <mergeCell ref="H44:I44"/>
    <mergeCell ref="K44:L44"/>
    <mergeCell ref="N44:O44"/>
    <mergeCell ref="Q44:R44"/>
    <mergeCell ref="H38:I38"/>
    <mergeCell ref="K38:L38"/>
    <mergeCell ref="N38:O38"/>
    <mergeCell ref="Q38:R38"/>
    <mergeCell ref="H13:H14"/>
    <mergeCell ref="C55:D55"/>
    <mergeCell ref="H55:I55"/>
    <mergeCell ref="H51:I51"/>
    <mergeCell ref="E46:F46"/>
    <mergeCell ref="E45:F45"/>
    <mergeCell ref="E47:F47"/>
    <mergeCell ref="Q33:R33"/>
    <mergeCell ref="H35:I35"/>
    <mergeCell ref="K35:L35"/>
    <mergeCell ref="K36:L36"/>
    <mergeCell ref="E33:F33"/>
    <mergeCell ref="Q41:R41"/>
    <mergeCell ref="E41:F41"/>
    <mergeCell ref="H41:I41"/>
    <mergeCell ref="K41:L41"/>
    <mergeCell ref="N41:O41"/>
    <mergeCell ref="Q34:R34"/>
    <mergeCell ref="E40:F40"/>
    <mergeCell ref="E39:F39"/>
    <mergeCell ref="E38:F38"/>
    <mergeCell ref="E37:F37"/>
    <mergeCell ref="E36:F36"/>
    <mergeCell ref="E35:F35"/>
    <mergeCell ref="N35:O35"/>
    <mergeCell ref="N61:O61"/>
    <mergeCell ref="Q61:R61"/>
    <mergeCell ref="K61:L61"/>
    <mergeCell ref="H59:I59"/>
    <mergeCell ref="K59:L59"/>
    <mergeCell ref="N59:O59"/>
    <mergeCell ref="Q59:R59"/>
    <mergeCell ref="H61:I61"/>
    <mergeCell ref="E61:F61"/>
    <mergeCell ref="E59:F59"/>
    <mergeCell ref="E58:F58"/>
    <mergeCell ref="E57:F57"/>
    <mergeCell ref="E52:F52"/>
    <mergeCell ref="E51:F51"/>
    <mergeCell ref="E56:F56"/>
    <mergeCell ref="E55:F55"/>
    <mergeCell ref="H58:I58"/>
    <mergeCell ref="H53:I53"/>
    <mergeCell ref="Q35:R35"/>
    <mergeCell ref="Q50:R50"/>
    <mergeCell ref="K46:L46"/>
    <mergeCell ref="N46:O46"/>
    <mergeCell ref="Q46:R46"/>
    <mergeCell ref="K55:L55"/>
    <mergeCell ref="H56:I56"/>
    <mergeCell ref="N58:O58"/>
    <mergeCell ref="Q58:R58"/>
    <mergeCell ref="H57:I57"/>
    <mergeCell ref="K57:L57"/>
    <mergeCell ref="N57:O57"/>
    <mergeCell ref="Q57:R57"/>
    <mergeCell ref="K58:L58"/>
    <mergeCell ref="N55:O55"/>
    <mergeCell ref="Q55:R55"/>
    <mergeCell ref="E25:F25"/>
    <mergeCell ref="E26:F26"/>
    <mergeCell ref="E27:F27"/>
    <mergeCell ref="E28:F28"/>
    <mergeCell ref="N28:O28"/>
    <mergeCell ref="Q28:R28"/>
    <mergeCell ref="H27:I27"/>
    <mergeCell ref="K27:L27"/>
    <mergeCell ref="N27:O27"/>
    <mergeCell ref="Q27:R27"/>
    <mergeCell ref="H25:I25"/>
    <mergeCell ref="K25:L25"/>
    <mergeCell ref="N25:O25"/>
    <mergeCell ref="Q25:R25"/>
    <mergeCell ref="H26:I26"/>
    <mergeCell ref="H28:I28"/>
    <mergeCell ref="K28:L28"/>
    <mergeCell ref="K20:L20"/>
    <mergeCell ref="H30:I30"/>
    <mergeCell ref="K30:L30"/>
    <mergeCell ref="N30:O30"/>
    <mergeCell ref="Q30:R30"/>
    <mergeCell ref="K24:L24"/>
    <mergeCell ref="N24:O24"/>
    <mergeCell ref="Q24:R24"/>
    <mergeCell ref="N23:O23"/>
    <mergeCell ref="H17:I17"/>
    <mergeCell ref="K17:L17"/>
    <mergeCell ref="N17:O17"/>
    <mergeCell ref="Q17:R17"/>
    <mergeCell ref="E20:F20"/>
    <mergeCell ref="K26:L26"/>
    <mergeCell ref="N26:O26"/>
    <mergeCell ref="Q26:R26"/>
    <mergeCell ref="E23:F23"/>
    <mergeCell ref="H23:I23"/>
    <mergeCell ref="K23:L23"/>
    <mergeCell ref="H21:I21"/>
    <mergeCell ref="K21:L21"/>
    <mergeCell ref="N21:O21"/>
    <mergeCell ref="Q21:R21"/>
    <mergeCell ref="H22:I22"/>
    <mergeCell ref="K22:L22"/>
    <mergeCell ref="N22:O22"/>
    <mergeCell ref="Q22:R22"/>
    <mergeCell ref="Q23:R23"/>
    <mergeCell ref="H24:I24"/>
    <mergeCell ref="E22:F22"/>
    <mergeCell ref="H20:I20"/>
    <mergeCell ref="E24:F24"/>
    <mergeCell ref="S15:S16"/>
    <mergeCell ref="Q5:Q6"/>
    <mergeCell ref="K2:L2"/>
    <mergeCell ref="N2:O2"/>
    <mergeCell ref="Q2:R2"/>
    <mergeCell ref="K15:K16"/>
    <mergeCell ref="K3:L3"/>
    <mergeCell ref="N3:O3"/>
    <mergeCell ref="Q3:R3"/>
    <mergeCell ref="K4:L4"/>
    <mergeCell ref="K13:K14"/>
    <mergeCell ref="Q7:Q8"/>
    <mergeCell ref="Q11:Q12"/>
    <mergeCell ref="K7:K8"/>
    <mergeCell ref="S5:S6"/>
    <mergeCell ref="S13:S14"/>
    <mergeCell ref="S9:S10"/>
    <mergeCell ref="S11:S12"/>
    <mergeCell ref="Q13:Q14"/>
    <mergeCell ref="N15:N16"/>
    <mergeCell ref="N11:N12"/>
    <mergeCell ref="Q15:Q16"/>
    <mergeCell ref="K11:K12"/>
    <mergeCell ref="N13:N14"/>
    <mergeCell ref="N1:O1"/>
    <mergeCell ref="Q1:R1"/>
    <mergeCell ref="E9:E10"/>
    <mergeCell ref="N7:N8"/>
    <mergeCell ref="N9:N10"/>
    <mergeCell ref="N4:O4"/>
    <mergeCell ref="Q4:R4"/>
    <mergeCell ref="H5:H6"/>
    <mergeCell ref="K5:K6"/>
    <mergeCell ref="N5:N6"/>
    <mergeCell ref="H2:I2"/>
    <mergeCell ref="Q9:Q10"/>
    <mergeCell ref="H7:H8"/>
    <mergeCell ref="K9:K10"/>
    <mergeCell ref="H3:I3"/>
    <mergeCell ref="H9:H10"/>
    <mergeCell ref="E7:E8"/>
    <mergeCell ref="G9:G10"/>
    <mergeCell ref="P5:P6"/>
    <mergeCell ref="P9:P10"/>
    <mergeCell ref="H4:I4"/>
    <mergeCell ref="A5:A6"/>
    <mergeCell ref="A7:A8"/>
    <mergeCell ref="B7:B8"/>
    <mergeCell ref="C7:C8"/>
    <mergeCell ref="B5:B6"/>
    <mergeCell ref="H1:I1"/>
    <mergeCell ref="K1:L1"/>
    <mergeCell ref="C2:D2"/>
    <mergeCell ref="C1:D1"/>
    <mergeCell ref="E1:F1"/>
    <mergeCell ref="C3:D3"/>
    <mergeCell ref="C4:D4"/>
    <mergeCell ref="G5:G6"/>
    <mergeCell ref="E15:E16"/>
    <mergeCell ref="E11:E12"/>
    <mergeCell ref="C11:C12"/>
    <mergeCell ref="C5:C6"/>
    <mergeCell ref="E5:E6"/>
    <mergeCell ref="E13:E14"/>
    <mergeCell ref="E21:F21"/>
    <mergeCell ref="E17:F17"/>
    <mergeCell ref="B11:B12"/>
    <mergeCell ref="E18:F18"/>
    <mergeCell ref="A11:A12"/>
    <mergeCell ref="A9:A10"/>
    <mergeCell ref="B9:B10"/>
    <mergeCell ref="C9:C10"/>
    <mergeCell ref="C13:C14"/>
    <mergeCell ref="B13:B14"/>
    <mergeCell ref="A13:A14"/>
    <mergeCell ref="C27:D27"/>
    <mergeCell ref="C24:D24"/>
    <mergeCell ref="C25:D25"/>
    <mergeCell ref="C26:D26"/>
    <mergeCell ref="C23:D23"/>
    <mergeCell ref="B15:B16"/>
    <mergeCell ref="A15:A16"/>
    <mergeCell ref="C22:D22"/>
    <mergeCell ref="C15:C16"/>
    <mergeCell ref="C17:D17"/>
    <mergeCell ref="C20:D20"/>
    <mergeCell ref="C21:D21"/>
    <mergeCell ref="C18:D18"/>
    <mergeCell ref="C61:D61"/>
    <mergeCell ref="E2:F2"/>
    <mergeCell ref="E3:F3"/>
    <mergeCell ref="E4:F4"/>
    <mergeCell ref="C56:D56"/>
    <mergeCell ref="C57:D57"/>
    <mergeCell ref="C58:D58"/>
    <mergeCell ref="C59:D59"/>
    <mergeCell ref="C51:D51"/>
    <mergeCell ref="C30:D30"/>
    <mergeCell ref="E30:F30"/>
    <mergeCell ref="C44:D44"/>
    <mergeCell ref="C45:D45"/>
    <mergeCell ref="C46:D46"/>
    <mergeCell ref="C37:D37"/>
    <mergeCell ref="C38:D38"/>
    <mergeCell ref="C52:D52"/>
    <mergeCell ref="C53:D53"/>
    <mergeCell ref="C28:D28"/>
    <mergeCell ref="C33:D33"/>
    <mergeCell ref="C35:D35"/>
    <mergeCell ref="C36:D36"/>
    <mergeCell ref="C31:D31"/>
    <mergeCell ref="C32:D32"/>
    <mergeCell ref="C54:D54"/>
    <mergeCell ref="C47:D47"/>
    <mergeCell ref="C48:D48"/>
    <mergeCell ref="C49:D49"/>
    <mergeCell ref="C50:D50"/>
    <mergeCell ref="Q48:R48"/>
    <mergeCell ref="H49:I49"/>
    <mergeCell ref="K49:L49"/>
    <mergeCell ref="N49:O49"/>
    <mergeCell ref="Q49:R49"/>
    <mergeCell ref="Q52:R52"/>
    <mergeCell ref="Q54:R54"/>
    <mergeCell ref="Q53:R53"/>
    <mergeCell ref="K50:L50"/>
    <mergeCell ref="N50:O50"/>
    <mergeCell ref="E54:F54"/>
    <mergeCell ref="E53:F53"/>
    <mergeCell ref="K53:L53"/>
    <mergeCell ref="N53:O53"/>
    <mergeCell ref="H48:I48"/>
    <mergeCell ref="K48:L48"/>
    <mergeCell ref="N48:O48"/>
    <mergeCell ref="K51:L51"/>
    <mergeCell ref="N51:O51"/>
    <mergeCell ref="C42:D42"/>
    <mergeCell ref="E42:F42"/>
    <mergeCell ref="H42:I42"/>
    <mergeCell ref="K42:L42"/>
    <mergeCell ref="N42:O42"/>
    <mergeCell ref="Q42:R42"/>
    <mergeCell ref="H45:I45"/>
    <mergeCell ref="K45:L45"/>
    <mergeCell ref="H18:I18"/>
    <mergeCell ref="K18:L18"/>
    <mergeCell ref="N18:O18"/>
    <mergeCell ref="Q18:R18"/>
    <mergeCell ref="C19:D19"/>
    <mergeCell ref="E19:F19"/>
    <mergeCell ref="H19:I19"/>
    <mergeCell ref="K19:L19"/>
    <mergeCell ref="N19:O19"/>
    <mergeCell ref="Q19:R19"/>
    <mergeCell ref="C29:D29"/>
    <mergeCell ref="C41:D41"/>
    <mergeCell ref="C39:D39"/>
    <mergeCell ref="C40:D40"/>
    <mergeCell ref="N20:O20"/>
    <mergeCell ref="Q20:R20"/>
    <mergeCell ref="C60:D60"/>
    <mergeCell ref="E60:F60"/>
    <mergeCell ref="H60:I60"/>
    <mergeCell ref="K60:L60"/>
    <mergeCell ref="N60:O60"/>
    <mergeCell ref="Q60:R60"/>
    <mergeCell ref="C43:D43"/>
    <mergeCell ref="E43:F43"/>
    <mergeCell ref="H43:I43"/>
    <mergeCell ref="K43:L43"/>
    <mergeCell ref="N43:O43"/>
    <mergeCell ref="Q43:R43"/>
    <mergeCell ref="K56:L56"/>
    <mergeCell ref="N56:O56"/>
    <mergeCell ref="Q56:R56"/>
    <mergeCell ref="H54:I54"/>
    <mergeCell ref="K54:L54"/>
    <mergeCell ref="N54:O54"/>
    <mergeCell ref="Q51:R51"/>
    <mergeCell ref="H52:I52"/>
    <mergeCell ref="K52:L52"/>
    <mergeCell ref="N45:O45"/>
    <mergeCell ref="Q45:R45"/>
    <mergeCell ref="H46:I46"/>
    <mergeCell ref="P11:P12"/>
    <mergeCell ref="P13:P14"/>
    <mergeCell ref="P15:P16"/>
    <mergeCell ref="G11:G12"/>
    <mergeCell ref="G13:G14"/>
    <mergeCell ref="G15:G16"/>
    <mergeCell ref="M5:M6"/>
    <mergeCell ref="M9:M10"/>
    <mergeCell ref="M11:M12"/>
    <mergeCell ref="M13:M14"/>
    <mergeCell ref="M15:M16"/>
    <mergeCell ref="H15:H16"/>
    <mergeCell ref="H11:H12"/>
    <mergeCell ref="M7:M8"/>
  </mergeCells>
  <phoneticPr fontId="9"/>
  <printOptions horizontalCentered="1" headings="1"/>
  <pageMargins left="0.23622047244094491" right="0.23622047244094491" top="0.59055118110236227" bottom="0.19685039370078741" header="0.31496062992125984" footer="7.874015748031496E-2"/>
  <pageSetup paperSize="9" scale="51" fitToHeight="0" orientation="landscape" r:id="rId1"/>
  <headerFooter alignWithMargins="0">
    <oddHeader>&amp;L&amp;D</oddHeader>
  </headerFooter>
  <rowBreaks count="5" manualBreakCount="5">
    <brk id="30" max="18" man="1"/>
    <brk id="37" max="18" man="1"/>
    <brk id="40" max="18" man="1"/>
    <brk id="46" max="18" man="1"/>
    <brk id="54"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HAVERMANS</dc:creator>
  <cp:lastModifiedBy>René HAVERMANS</cp:lastModifiedBy>
  <cp:lastPrinted>2015-11-23T10:10:16Z</cp:lastPrinted>
  <dcterms:created xsi:type="dcterms:W3CDTF">2007-10-25T16:10:04Z</dcterms:created>
  <dcterms:modified xsi:type="dcterms:W3CDTF">2015-11-23T10:10:43Z</dcterms:modified>
</cp:coreProperties>
</file>