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905" yWindow="630" windowWidth="13845" windowHeight="11775" tabRatio="886"/>
  </bookViews>
  <sheets>
    <sheet name="TM Oct11-Sep12" sheetId="5" r:id="rId1"/>
    <sheet name="TM Jan11-Dec11" sheetId="6" r:id="rId2"/>
  </sheets>
  <definedNames>
    <definedName name="_xlnm.Print_Area" localSheetId="1">'TM Jan11-Dec11'!$A$2:$I$51</definedName>
    <definedName name="_xlnm.Print_Area" localSheetId="0">'TM Oct11-Sep12'!$A$2:$I$51</definedName>
    <definedName name="_xlnm.Print_Titles" localSheetId="1">'TM Jan11-Dec11'!$2:$2</definedName>
    <definedName name="_xlnm.Print_Titles" localSheetId="0">'TM Oct11-Sep12'!$2:$2</definedName>
  </definedNames>
  <calcPr calcId="145621"/>
</workbook>
</file>

<file path=xl/calcChain.xml><?xml version="1.0" encoding="utf-8"?>
<calcChain xmlns="http://schemas.openxmlformats.org/spreadsheetml/2006/main">
  <c r="D27" i="6" l="1"/>
  <c r="D7" i="6"/>
  <c r="D6" i="6"/>
  <c r="F32" i="5"/>
  <c r="F32" i="6"/>
  <c r="F44" i="5" l="1"/>
  <c r="F44" i="6"/>
  <c r="F43" i="5"/>
  <c r="F43" i="6"/>
  <c r="F9" i="5"/>
  <c r="F9" i="6"/>
</calcChain>
</file>

<file path=xl/comments1.xml><?xml version="1.0" encoding="utf-8"?>
<comments xmlns="http://schemas.openxmlformats.org/spreadsheetml/2006/main">
  <authors>
    <author>René HAVERMANS</author>
  </authors>
  <commentList>
    <comment ref="F27" authorId="0">
      <text>
        <r>
          <rPr>
            <b/>
            <sz val="8"/>
            <color indexed="81"/>
            <rFont val="Tahoma"/>
            <family val="2"/>
          </rPr>
          <t>René HAVERMANS:</t>
        </r>
        <r>
          <rPr>
            <sz val="8"/>
            <color indexed="81"/>
            <rFont val="Tahoma"/>
            <family val="2"/>
          </rPr>
          <t xml:space="preserve">
Notify AG refusal and AG formalities</t>
        </r>
      </text>
    </comment>
    <comment ref="F30" authorId="0">
      <text>
        <r>
          <rPr>
            <b/>
            <sz val="8"/>
            <color indexed="81"/>
            <rFont val="Tahoma"/>
            <family val="2"/>
          </rPr>
          <t>René HAVERMANS:</t>
        </r>
        <r>
          <rPr>
            <sz val="8"/>
            <color indexed="81"/>
            <rFont val="Tahoma"/>
            <family val="2"/>
          </rPr>
          <t xml:space="preserve">
Notice of opposition may be filed within a period of three months following publication. Therefore taken into account only CTM's that were published three months before extraction date.</t>
        </r>
      </text>
    </comment>
    <comment ref="F31" authorId="0">
      <text>
        <r>
          <rPr>
            <b/>
            <sz val="8"/>
            <color indexed="81"/>
            <rFont val="Tahoma"/>
            <family val="2"/>
          </rPr>
          <t>René HAVERMANS:</t>
        </r>
        <r>
          <rPr>
            <sz val="8"/>
            <color indexed="81"/>
            <rFont val="Tahoma"/>
            <family val="2"/>
          </rPr>
          <t xml:space="preserve">
Opposition notices may be filed between the sixth and ninth month following date of publication. Therefore taken into account only IR's that were published nine months before extraction date.</t>
        </r>
      </text>
    </comment>
    <comment ref="F42" authorId="0">
      <text>
        <r>
          <rPr>
            <b/>
            <sz val="8"/>
            <color indexed="81"/>
            <rFont val="Tahoma"/>
            <family val="2"/>
          </rPr>
          <t>René HAVERMANS:</t>
        </r>
        <r>
          <rPr>
            <sz val="8"/>
            <color indexed="81"/>
            <rFont val="Tahoma"/>
            <family val="2"/>
          </rPr>
          <t xml:space="preserve">
Examiners in yr 2012</t>
        </r>
      </text>
    </comment>
    <comment ref="F43" authorId="0">
      <text>
        <r>
          <rPr>
            <b/>
            <sz val="8"/>
            <color indexed="81"/>
            <rFont val="Tahoma"/>
            <family val="2"/>
          </rPr>
          <t>René HAVERMANS:</t>
        </r>
        <r>
          <rPr>
            <sz val="8"/>
            <color indexed="81"/>
            <rFont val="Tahoma"/>
            <family val="2"/>
          </rPr>
          <t xml:space="preserve">
Only those persons that take examination decisions (incl cancellations. Excl design examiners, management and those performing horizontal tasks</t>
        </r>
      </text>
    </comment>
    <comment ref="F44" authorId="0">
      <text>
        <r>
          <rPr>
            <b/>
            <sz val="8"/>
            <color indexed="81"/>
            <rFont val="Tahoma"/>
            <family val="2"/>
          </rPr>
          <t>René HAVERMANS:</t>
        </r>
        <r>
          <rPr>
            <sz val="8"/>
            <color indexed="81"/>
            <rFont val="Tahoma"/>
            <family val="2"/>
          </rPr>
          <t xml:space="preserve">
Refusals on AG, Cancellation, Priority/Seniority, Formalities/ Filing date for direct filings and Ir's</t>
        </r>
      </text>
    </comment>
    <comment ref="F45" authorId="0">
      <text>
        <r>
          <rPr>
            <b/>
            <sz val="8"/>
            <color indexed="81"/>
            <rFont val="Tahoma"/>
            <family val="2"/>
          </rPr>
          <t>René HAVERMANS:</t>
        </r>
        <r>
          <rPr>
            <sz val="8"/>
            <color indexed="81"/>
            <rFont val="Tahoma"/>
            <family val="2"/>
          </rPr>
          <t xml:space="preserve">
Direct filings only</t>
        </r>
      </text>
    </comment>
    <comment ref="F47" authorId="0">
      <text>
        <r>
          <rPr>
            <b/>
            <sz val="8"/>
            <color indexed="81"/>
            <rFont val="Tahoma"/>
            <family val="2"/>
          </rPr>
          <t>René HAVERMANS:</t>
        </r>
        <r>
          <rPr>
            <sz val="8"/>
            <color indexed="81"/>
            <rFont val="Tahoma"/>
            <family val="2"/>
          </rPr>
          <t xml:space="preserve">
Additional classes 150€ each</t>
        </r>
      </text>
    </comment>
    <comment ref="F51" authorId="0">
      <text>
        <r>
          <rPr>
            <b/>
            <sz val="8"/>
            <color indexed="81"/>
            <rFont val="Tahoma"/>
            <family val="2"/>
          </rPr>
          <t>René HAVERMANS:</t>
        </r>
        <r>
          <rPr>
            <sz val="8"/>
            <color indexed="81"/>
            <rFont val="Tahoma"/>
            <family val="2"/>
          </rPr>
          <t xml:space="preserve">
Additional classes 400€ each
</t>
        </r>
      </text>
    </comment>
  </commentList>
</comments>
</file>

<file path=xl/comments2.xml><?xml version="1.0" encoding="utf-8"?>
<comments xmlns="http://schemas.openxmlformats.org/spreadsheetml/2006/main">
  <authors>
    <author>René HAVERMANS</author>
  </authors>
  <commentList>
    <comment ref="F27" authorId="0">
      <text>
        <r>
          <rPr>
            <b/>
            <sz val="8"/>
            <color indexed="81"/>
            <rFont val="Tahoma"/>
            <family val="2"/>
          </rPr>
          <t>René HAVERMANS:</t>
        </r>
        <r>
          <rPr>
            <sz val="8"/>
            <color indexed="81"/>
            <rFont val="Tahoma"/>
            <family val="2"/>
          </rPr>
          <t xml:space="preserve">
Notify AG refusal and AG formalities</t>
        </r>
      </text>
    </comment>
    <comment ref="F42" authorId="0">
      <text>
        <r>
          <rPr>
            <b/>
            <sz val="8"/>
            <color indexed="81"/>
            <rFont val="Tahoma"/>
            <family val="2"/>
          </rPr>
          <t>René HAVERMANS:</t>
        </r>
        <r>
          <rPr>
            <sz val="8"/>
            <color indexed="81"/>
            <rFont val="Tahoma"/>
            <family val="2"/>
          </rPr>
          <t xml:space="preserve">
Only those persons that take examination decisions (incl cancellations. Excl design examiners, management and those performing horizontal tasks</t>
        </r>
      </text>
    </comment>
    <comment ref="F44" authorId="0">
      <text>
        <r>
          <rPr>
            <b/>
            <sz val="8"/>
            <color indexed="81"/>
            <rFont val="Tahoma"/>
            <family val="2"/>
          </rPr>
          <t>René HAVERMANS:</t>
        </r>
        <r>
          <rPr>
            <sz val="8"/>
            <color indexed="81"/>
            <rFont val="Tahoma"/>
            <family val="2"/>
          </rPr>
          <t xml:space="preserve">
Refusals on AG, Cancellation, Priority/Seniority, Formalities/ Filing date for direct filings and IR's</t>
        </r>
      </text>
    </comment>
    <comment ref="F45" authorId="0">
      <text>
        <r>
          <rPr>
            <b/>
            <sz val="8"/>
            <color indexed="81"/>
            <rFont val="Tahoma"/>
            <family val="2"/>
          </rPr>
          <t>René HAVERMANS:</t>
        </r>
        <r>
          <rPr>
            <sz val="8"/>
            <color indexed="81"/>
            <rFont val="Tahoma"/>
            <family val="2"/>
          </rPr>
          <t xml:space="preserve">
Direct filings only</t>
        </r>
      </text>
    </comment>
    <comment ref="F47" authorId="0">
      <text>
        <r>
          <rPr>
            <b/>
            <sz val="8"/>
            <color indexed="81"/>
            <rFont val="Tahoma"/>
            <family val="2"/>
          </rPr>
          <t>René HAVERMANS:</t>
        </r>
        <r>
          <rPr>
            <sz val="8"/>
            <color indexed="81"/>
            <rFont val="Tahoma"/>
            <family val="2"/>
          </rPr>
          <t xml:space="preserve">
Additional classes 150€ each</t>
        </r>
      </text>
    </comment>
    <comment ref="F51" authorId="0">
      <text>
        <r>
          <rPr>
            <b/>
            <sz val="8"/>
            <color indexed="81"/>
            <rFont val="Tahoma"/>
            <family val="2"/>
          </rPr>
          <t>René HAVERMANS:</t>
        </r>
        <r>
          <rPr>
            <sz val="8"/>
            <color indexed="81"/>
            <rFont val="Tahoma"/>
            <family val="2"/>
          </rPr>
          <t xml:space="preserve">
Additional classes 400€ each</t>
        </r>
      </text>
    </comment>
  </commentList>
</comments>
</file>

<file path=xl/sharedStrings.xml><?xml version="1.0" encoding="utf-8"?>
<sst xmlns="http://schemas.openxmlformats.org/spreadsheetml/2006/main" count="344" uniqueCount="185">
  <si>
    <t>Percentage of trademark applications (direct filings) filed  on-line</t>
  </si>
  <si>
    <t>Last available data on the percentage of opposition files that are closed without a formal decision on the substance of the conflict (e.g. files closed as a consequence of a friendly agreement between the parties or of a withdrawal of the trademark application or of the opposition)</t>
  </si>
  <si>
    <t>% via e-filing</t>
  </si>
  <si>
    <t>Processing time</t>
  </si>
  <si>
    <t>Trademarks registered</t>
  </si>
  <si>
    <t>% via e-opposition</t>
  </si>
  <si>
    <t>Avg. No. of classes per application</t>
  </si>
  <si>
    <t>% of oppositions closed without decision</t>
  </si>
  <si>
    <t>Trademark applications (direct filings)</t>
  </si>
  <si>
    <t>% of decisions in opposition complying with office's practice</t>
  </si>
  <si>
    <t xml:space="preserve">Time to take a decision on substance in opposition </t>
  </si>
  <si>
    <t>Time from reception of application (direct filings) to first action</t>
  </si>
  <si>
    <t>Time from reception of application (direct filings) to registration (without oppositions)</t>
  </si>
  <si>
    <t>Quality of decisions</t>
  </si>
  <si>
    <t>Workflow ratios</t>
  </si>
  <si>
    <t>Avg. No. of classes per IR</t>
  </si>
  <si>
    <t xml:space="preserve">Average number of Nice Classification classes claimed per IR </t>
  </si>
  <si>
    <t>Number of  International Registrations that during the relevant period WIPO has notified to you as designated country of extension</t>
  </si>
  <si>
    <t>% of decisions in examination complying with quality criteria</t>
  </si>
  <si>
    <t>Productivity</t>
  </si>
  <si>
    <t>International registrations (IRs)</t>
  </si>
  <si>
    <t>Last available data on percentage of decisions in opposition complying with the quality criteria that are used at your office to assess the quality of opposition decisions</t>
  </si>
  <si>
    <t xml:space="preserve">Percentage of opposition notices received during the relevant period filed on-line </t>
  </si>
  <si>
    <t>Last available data on the percentage of decisions of refusals in substantive examination against which the applicant lodges an appeal before a higher administrative/juridical instance</t>
  </si>
  <si>
    <t>Average number of Nice Classification classes claimed per trademark application (direct filings)</t>
  </si>
  <si>
    <t>Elapsed time from the date of filing to the date of registration for all applications whose registration was done during the relevant period. (average, without search reports)</t>
  </si>
  <si>
    <t>Last available data on percentage of decisions in examination (absolute grounds) complying with the quality criteria that are used at your office to assess the quality of examination decisions.</t>
  </si>
  <si>
    <t>% of opposed published applications or registrations (International Registrations)</t>
  </si>
  <si>
    <t>Trademarks coming from foreign market</t>
  </si>
  <si>
    <t>Fee structure</t>
  </si>
  <si>
    <t>Fee for filling an opposition</t>
  </si>
  <si>
    <t>Fee for filing an application</t>
  </si>
  <si>
    <t>Fee for filing a renewal</t>
  </si>
  <si>
    <t>Name</t>
  </si>
  <si>
    <t>The total number of current valid registered trademarks. Valid means those not yet being expired or timely renewed.</t>
  </si>
  <si>
    <t>Domestic market for OHIM is European Union.</t>
  </si>
  <si>
    <t>Trademarks coming from domestic market</t>
  </si>
  <si>
    <t xml:space="preserve">A trademark is registered for a given period of time (generally 10 years) from the filing date of the application. The trademark may then be renewed for another period.  The percentage of renewed registrations is the percentage of registrations which, when the renewable period has expired during the relevant period, has eventually been renewed. By way of example, if the relevant period is the year "n", the % of renewed registration is the proportion of marks for which the renewable period expired in the course of the year "n" that has eventually be renewed. Amongst those marks there will also be marks which renewal period begun in the year "n-1" but expired during year "n". </t>
  </si>
  <si>
    <t>Percentage of published trademark applications (IR) or registrations that are the object of an opposition (JPO takes post-grant opposition system)</t>
  </si>
  <si>
    <t>&gt; Number of TM from Japan</t>
  </si>
  <si>
    <t>&gt; Number of TM from US</t>
  </si>
  <si>
    <t>&gt; Number of TM from EU</t>
  </si>
  <si>
    <t xml:space="preserve">Number of valid trademark registrations (in force). </t>
  </si>
  <si>
    <t xml:space="preserve">Total Number of examiners </t>
  </si>
  <si>
    <t>Total Number of classes examined</t>
  </si>
  <si>
    <t>KPI</t>
  </si>
  <si>
    <t>Elapsed time from the date of of ready for decision of an opposition to the date the decision settling the case is actually notified to the parties for all decisions notified during the relevant period. (average))</t>
  </si>
  <si>
    <t>Average number of refusals issued per examiner during the relevant period. Taken all examiners in Trademark department.</t>
    <phoneticPr fontId="2" type="noConversion"/>
  </si>
  <si>
    <t>The total number of trademarks formally recorded for the first time in your register of trademarks during the relevant period. Excluding the number of renewal registrations</t>
    <phoneticPr fontId="2" type="noConversion"/>
  </si>
  <si>
    <r>
      <t xml:space="preserve">Oppositions </t>
    </r>
    <r>
      <rPr>
        <sz val="10"/>
        <rFont val="Arial"/>
        <family val="2"/>
      </rPr>
      <t>filed</t>
    </r>
    <phoneticPr fontId="2" type="noConversion"/>
  </si>
  <si>
    <r>
      <t xml:space="preserve">% of </t>
    </r>
    <r>
      <rPr>
        <sz val="10"/>
        <rFont val="Arial"/>
        <family val="2"/>
      </rPr>
      <t>the first renewed registrations</t>
    </r>
    <phoneticPr fontId="2" type="noConversion"/>
  </si>
  <si>
    <r>
      <t>% of applications objected in</t>
    </r>
    <r>
      <rPr>
        <sz val="10"/>
        <rFont val="Arial"/>
        <family val="2"/>
      </rPr>
      <t xml:space="preserve"> examination for any reason.</t>
    </r>
    <phoneticPr fontId="2" type="noConversion"/>
  </si>
  <si>
    <t>% of IRs objected in examination</t>
    <phoneticPr fontId="2" type="noConversion"/>
  </si>
  <si>
    <r>
      <t xml:space="preserve">Percentage of IRs for which  the examiner considers the trademark applied for was not eligible for registration  (i.e. non-distinctive, </t>
    </r>
    <r>
      <rPr>
        <sz val="10"/>
        <rFont val="Arial"/>
        <family val="2"/>
      </rPr>
      <t xml:space="preserve">similarity, classification,  etc.) and issues a letter of objection. </t>
    </r>
    <phoneticPr fontId="2" type="noConversion"/>
  </si>
  <si>
    <r>
      <t>% of opposed published applications or registrations</t>
    </r>
    <r>
      <rPr>
        <sz val="10"/>
        <rFont val="Arial"/>
        <family val="2"/>
      </rPr>
      <t xml:space="preserve"> (direct filings)</t>
    </r>
    <phoneticPr fontId="2" type="noConversion"/>
  </si>
  <si>
    <r>
      <t>% of appealed examination decisions</t>
    </r>
    <r>
      <rPr>
        <sz val="10"/>
        <rFont val="Arial"/>
        <family val="2"/>
      </rPr>
      <t xml:space="preserve"> of refusals</t>
    </r>
    <phoneticPr fontId="2" type="noConversion"/>
  </si>
  <si>
    <t>please indicate a fee for how many classes</t>
    <phoneticPr fontId="2" type="noConversion"/>
  </si>
  <si>
    <t>Fee for registration</t>
    <phoneticPr fontId="2" type="noConversion"/>
  </si>
  <si>
    <t>please indicate fee for how many classes</t>
    <phoneticPr fontId="2" type="noConversion"/>
  </si>
  <si>
    <t>Fee for filling a trial</t>
    <phoneticPr fontId="2" type="noConversion"/>
  </si>
  <si>
    <r>
      <t xml:space="preserve">The total number of requests for the registration of trade mark received during the relevant period, </t>
    </r>
    <r>
      <rPr>
        <u/>
        <sz val="10"/>
        <rFont val="Arial"/>
        <family val="2"/>
      </rPr>
      <t>excluding</t>
    </r>
    <r>
      <rPr>
        <sz val="10"/>
        <rFont val="Arial"/>
        <family val="2"/>
      </rPr>
      <t xml:space="preserve"> international applications for which you are a designated country of extension. If so preferred, each office can breakdown the total number into applications received for each category foreseen in its legislative framework (e.g. individual, collective, defensive etc). However, applications for the renewal of a registration should not be counted amongst trademark applications.  Please include the number of classes in parentheses. </t>
    </r>
  </si>
  <si>
    <t>Remarks</t>
  </si>
  <si>
    <t>&gt; Number of TM from Korea</t>
  </si>
  <si>
    <t>&gt; Number of TM from China</t>
  </si>
  <si>
    <t>Oppositions settled between parties</t>
  </si>
  <si>
    <t>The total number of opposition files closed during the relevant period both without a decision on substance (e.g. with an act of dismissal)</t>
  </si>
  <si>
    <t>Upon publication of a trademark application or registration, a proprietor of an earlier mark or application may file an opposition notice. The oppositions lodged are the total number of opposition notices you have received during the relevant period. Please briefly explain system in remarks column.</t>
  </si>
  <si>
    <t>Oppositions settled by decision</t>
  </si>
  <si>
    <t>Total number of opposition files closed with decision</t>
  </si>
  <si>
    <t>% of the second renewal registrations</t>
  </si>
  <si>
    <t>% of the third renewal registrations</t>
  </si>
  <si>
    <r>
      <t>Percentage of applications (direct filings) for which  the examiner considers the trademark applied for was not eligible for registration</t>
    </r>
    <r>
      <rPr>
        <sz val="10"/>
        <rFont val="Arial"/>
        <family val="2"/>
      </rPr>
      <t xml:space="preserve"> for any reason  (i.e. non-distinctive, similarity, classification, etc.) and notifies a letter of objection to the applicant. Percentages of final decisions are not included.</t>
    </r>
  </si>
  <si>
    <t>Percentage of the applications (direct filings) for which the examiner considered that there was a need to amend the classification of goods and services and notified a letter of objection to the applicant.  Percentages of final decisions are not included.</t>
  </si>
  <si>
    <t>Percentage of published trademark applications (direct filings) or registrations that are the object of an opposition (JPO takes post-grant opposition system). Please explain system in remarks column.</t>
  </si>
  <si>
    <r>
      <t xml:space="preserve"> </t>
    </r>
    <r>
      <rPr>
        <sz val="10"/>
        <rFont val="Arial"/>
        <family val="2"/>
      </rPr>
      <t xml:space="preserve">  </t>
    </r>
    <r>
      <rPr>
        <sz val="10"/>
        <rFont val="ＭＳ Ｐゴシック"/>
        <family val="3"/>
        <charset val="128"/>
      </rPr>
      <t>　</t>
    </r>
    <r>
      <rPr>
        <sz val="10"/>
        <rFont val="Arial"/>
        <family val="2"/>
      </rPr>
      <t xml:space="preserve">&gt;% of applications objected in </t>
    </r>
    <r>
      <rPr>
        <sz val="10"/>
        <rFont val="ＭＳ Ｐゴシック"/>
        <family val="3"/>
        <charset val="128"/>
      </rPr>
      <t>　
　　　</t>
    </r>
    <r>
      <rPr>
        <sz val="10"/>
        <rFont val="Arial"/>
        <family val="2"/>
      </rPr>
      <t>classification</t>
    </r>
  </si>
  <si>
    <t>Elapsed time from the date of application filing to the first office legal action for all applications whose first action is taken during the relevant period. (average in  days). A first action is an action that requires the applicant to respond or an amendment initialized by an examiner memorializing an agreement by applicant to fix formalities.</t>
  </si>
  <si>
    <t>Average number of registrations issued per examiner during the relevant period. Taken all examiners in Trademark department. An examiner is defined as someone who could give final approval for registration.</t>
  </si>
  <si>
    <t>The numbers refer to direct filings only and do not include IRs.</t>
  </si>
  <si>
    <t>Percentage of applications (direct filings) for which  the examiner considers the trademark applied for was not eligible for registration based on informalities or absolute grounds only. Percentages of final decisions are not included.</t>
  </si>
  <si>
    <t>% of applications refused on informalities and absolute grounds only.</t>
  </si>
  <si>
    <r>
      <t>Total output</t>
    </r>
    <r>
      <rPr>
        <sz val="10"/>
        <rFont val="Arial"/>
        <family val="2"/>
      </rPr>
      <t xml:space="preserve"> of decisions of registration per examiner</t>
    </r>
  </si>
  <si>
    <t>Total output of decisions of refusal per examiner</t>
  </si>
  <si>
    <t>The percentage of renewed registrations is the percentage of registrations which, when the renewable period has expired during the relevant period, has eventually been renewed.</t>
  </si>
  <si>
    <t xml:space="preserve">Description
</t>
  </si>
  <si>
    <t>direct filings</t>
  </si>
  <si>
    <t>KIPO</t>
  </si>
  <si>
    <t>JPO</t>
  </si>
  <si>
    <t>OHIM</t>
  </si>
  <si>
    <t>SAIC</t>
  </si>
  <si>
    <t>USPTO</t>
  </si>
  <si>
    <t>1 October 2011 - 30 September 2012</t>
  </si>
  <si>
    <t>1 January 2011 - 31 December 2011</t>
  </si>
  <si>
    <t xml:space="preserve">900€ e-filing or 1.050€ filing through fax, mail. (three classes) </t>
  </si>
  <si>
    <t>350€ (independent nº of classes)</t>
  </si>
  <si>
    <t>800€ (appeal fee, independent nº of classes)</t>
  </si>
  <si>
    <t>1.350€ e-renewal or 1.500€ renewal through fax, mail (includes 3 classes)</t>
  </si>
  <si>
    <t>2,92</t>
  </si>
  <si>
    <t>2,98</t>
  </si>
  <si>
    <t>2,54</t>
  </si>
  <si>
    <t>2,51</t>
  </si>
  <si>
    <t>1155 (PRC)
721 (HK SAR)
5 (Macau)</t>
  </si>
  <si>
    <t>1294 (PRC)
787 (HK SAR)
2 (Macau)</t>
  </si>
  <si>
    <t>32,58%</t>
  </si>
  <si>
    <t>20,02%</t>
  </si>
  <si>
    <t>34,61%</t>
  </si>
  <si>
    <t>21,97%</t>
  </si>
  <si>
    <t>2,56%</t>
  </si>
  <si>
    <t>4,12%</t>
  </si>
  <si>
    <t>2,53%</t>
  </si>
  <si>
    <t>4,08%</t>
  </si>
  <si>
    <t>15,39%</t>
  </si>
  <si>
    <t>8,14%</t>
  </si>
  <si>
    <t>14,70%</t>
  </si>
  <si>
    <t>8,37%</t>
  </si>
  <si>
    <t>7 days</t>
  </si>
  <si>
    <t>21 weeks</t>
  </si>
  <si>
    <t>3,5 weeks</t>
  </si>
  <si>
    <t>20 weeks</t>
  </si>
  <si>
    <t>4 weeks</t>
  </si>
  <si>
    <t>Not available</t>
    <phoneticPr fontId="18" type="noConversion"/>
  </si>
  <si>
    <t>Not applicable</t>
    <phoneticPr fontId="18" type="noConversion"/>
  </si>
  <si>
    <t>10months</t>
    <phoneticPr fontId="18" type="noConversion"/>
  </si>
  <si>
    <t>13months</t>
    <phoneticPr fontId="18" type="noConversion"/>
  </si>
  <si>
    <t>Not available</t>
    <phoneticPr fontId="1" type="noConversion"/>
  </si>
  <si>
    <t>Not applicable</t>
    <phoneticPr fontId="1" type="noConversion"/>
  </si>
  <si>
    <t>Not available</t>
  </si>
  <si>
    <t>10months</t>
    <phoneticPr fontId="1" type="noConversion"/>
  </si>
  <si>
    <r>
      <t>1</t>
    </r>
    <r>
      <rPr>
        <sz val="10"/>
        <rFont val="Arial"/>
        <family val="2"/>
      </rPr>
      <t>3</t>
    </r>
    <r>
      <rPr>
        <sz val="10"/>
        <rFont val="Arial"/>
        <family val="2"/>
      </rPr>
      <t>months</t>
    </r>
  </si>
  <si>
    <t>95648
 (160,499 classes)</t>
    <phoneticPr fontId="19"/>
  </si>
  <si>
    <t>N/A</t>
    <phoneticPr fontId="19"/>
  </si>
  <si>
    <t>4.8months</t>
    <phoneticPr fontId="19"/>
  </si>
  <si>
    <t>6.0months</t>
    <phoneticPr fontId="19"/>
  </si>
  <si>
    <t>7.9months</t>
    <phoneticPr fontId="19"/>
  </si>
  <si>
    <t>148</t>
    <phoneticPr fontId="19"/>
  </si>
  <si>
    <t>￥3,400 + ￥ 8,600 per class</t>
    <phoneticPr fontId="1" type="noConversion"/>
  </si>
  <si>
    <t>\37,600 per class</t>
    <phoneticPr fontId="1" type="noConversion"/>
  </si>
  <si>
    <t>￥3,000 + ￥ 8,000 per class</t>
    <phoneticPr fontId="1" type="noConversion"/>
  </si>
  <si>
    <t>\15,000 ＋\40,000 per class</t>
    <phoneticPr fontId="1" type="noConversion"/>
  </si>
  <si>
    <t>￥48,500 per class</t>
    <phoneticPr fontId="1" type="noConversion"/>
  </si>
  <si>
    <t>104390
(177,195classes)</t>
    <phoneticPr fontId="1" type="noConversion"/>
  </si>
  <si>
    <t>N/A</t>
  </si>
  <si>
    <t>4.6months</t>
  </si>
  <si>
    <t>5.8months</t>
  </si>
  <si>
    <t>6.9months</t>
  </si>
  <si>
    <t>147</t>
  </si>
  <si>
    <t>￥3,400 + ￥ 8,600 per class</t>
  </si>
  <si>
    <t>\37,600 per class</t>
  </si>
  <si>
    <t>￥3,000 + ￥ 8,000 per class</t>
  </si>
  <si>
    <t>\15,000 ＋\40,000 per class</t>
  </si>
  <si>
    <t>￥48,500 per class</t>
  </si>
  <si>
    <t xml:space="preserve">
290,145 applications  (371,370 classes)</t>
  </si>
  <si>
    <t xml:space="preserve">
1.26 classes/app</t>
  </si>
  <si>
    <t xml:space="preserve">
2.76 classes/REP</t>
  </si>
  <si>
    <t>318,782 classes</t>
  </si>
  <si>
    <t>52,588 classes</t>
  </si>
  <si>
    <t>3,421
(excludes IRs)</t>
  </si>
  <si>
    <t>19,542
(excludes IRs)</t>
  </si>
  <si>
    <t>1,580
(excludes IRs)</t>
  </si>
  <si>
    <t>2,063
(excludes IRs)</t>
  </si>
  <si>
    <t>measure not used</t>
  </si>
  <si>
    <t xml:space="preserve">29.66% (106,200 marks registered in CY 2001; 31,505 renewed)
</t>
  </si>
  <si>
    <t xml:space="preserve">
13.15% (79,422 marks registered in 1981 and 1991; 10,442 renewed a second time)</t>
  </si>
  <si>
    <t xml:space="preserve">
13.06% (25,456 marks registered in 1961 and 1971; 3,324 renewed a third time)</t>
  </si>
  <si>
    <t xml:space="preserve">
79.2%</t>
  </si>
  <si>
    <t>Measure not used</t>
  </si>
  <si>
    <t xml:space="preserve">
398,066</t>
  </si>
  <si>
    <t>$275 per class (TEAS Plus)
$325 per class (TEAS)
$375 per class (paper filing)</t>
  </si>
  <si>
    <t>$300 per class</t>
  </si>
  <si>
    <t>$300 per class
(cancellation or opposition)
$100 per class
(appeal of examiner decision)</t>
  </si>
  <si>
    <t>$400 per class for renewal, plus $100 per class for affidavit of use</t>
  </si>
  <si>
    <t>311,116 applications (415,230 classes)</t>
  </si>
  <si>
    <t xml:space="preserve">1.27 classes/app
</t>
  </si>
  <si>
    <t xml:space="preserve">2.80 classes/REP
</t>
  </si>
  <si>
    <t>1,735,204
(as of 30 Sept 2012)</t>
  </si>
  <si>
    <t>28.82% (132,773 marks registered in 1 Oct 2001 - 30 Sept 2002; 38,270 renewed)</t>
  </si>
  <si>
    <t>13.27% (100,988  marks registered in FY 1982 and FY 1992; 13,404 renewed a second time)</t>
  </si>
  <si>
    <t>10.87% (31,724  marks registered in FY 1962 and FY 1972; 3,447 renewed a third time)</t>
  </si>
  <si>
    <t xml:space="preserve">  74.3% (estimated)</t>
  </si>
  <si>
    <t xml:space="preserve"> 3.2 months (all filings)</t>
  </si>
  <si>
    <t>10.2 months (all filings)</t>
  </si>
  <si>
    <t>24 weeks</t>
  </si>
  <si>
    <t>95.9% for initial examination decisions ("first actions")
97.1% for final office actions and approvals for publication</t>
  </si>
  <si>
    <t>386 (as of 30 Sept 2012)</t>
  </si>
  <si>
    <t>518.7 
(=182,710 registrations/352.25 FTE)</t>
  </si>
  <si>
    <t>935 refusals on first action
110 refusals on subsequent action
69 refusals on final action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</si>
</sst>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0.0%"/>
    <numFmt numFmtId="165" formatCode="#,##0\ [$€-1];[Red]\-#,##0\ [$€-1]"/>
    <numFmt numFmtId="166" formatCode="#,##0_ "/>
    <numFmt numFmtId="167" formatCode="0.00_ "/>
    <numFmt numFmtId="168" formatCode="#,##0.0_ "/>
    <numFmt numFmtId="169" formatCode="General&quot;月&quot;"/>
    <numFmt numFmtId="170" formatCode="&quot;$&quot;#,##0;[Red]&quot;$&quot;#,##0"/>
    <numFmt numFmtId="171" formatCode="0.00_);[Red]\(0.00\)"/>
    <numFmt numFmtId="172" formatCode="0_);[Red]\(0\)"/>
    <numFmt numFmtId="173" formatCode="&quot;₩&quot;#,##0_);[Red]\(&quot;₩&quot;#,##0\)"/>
  </numFmts>
  <fonts count="22">
    <font>
      <sz val="10"/>
      <name val="Arial"/>
      <family val="2"/>
    </font>
    <font>
      <sz val="10"/>
      <name val="Arial"/>
      <family val="2"/>
    </font>
    <font>
      <sz val="8"/>
      <name val="Arial"/>
      <family val="2"/>
    </font>
    <font>
      <b/>
      <sz val="14"/>
      <name val="Arial"/>
      <family val="2"/>
    </font>
    <font>
      <b/>
      <sz val="10"/>
      <name val="Arial"/>
      <family val="2"/>
    </font>
    <font>
      <sz val="10"/>
      <name val="Arial"/>
      <family val="2"/>
    </font>
    <font>
      <strike/>
      <sz val="10"/>
      <name val="Arial"/>
      <family val="2"/>
    </font>
    <font>
      <sz val="10"/>
      <name val="Arial"/>
      <family val="2"/>
    </font>
    <font>
      <u/>
      <sz val="10"/>
      <name val="Arial"/>
      <family val="2"/>
    </font>
    <font>
      <b/>
      <sz val="12"/>
      <name val="Arial"/>
      <family val="2"/>
    </font>
    <font>
      <sz val="10"/>
      <name val="Arial"/>
      <family val="2"/>
    </font>
    <font>
      <sz val="10"/>
      <name val="ＭＳ Ｐゴシック"/>
      <family val="3"/>
      <charset val="128"/>
    </font>
    <font>
      <b/>
      <sz val="14"/>
      <name val="ＭＳ Ｐゴシック"/>
      <family val="3"/>
      <charset val="128"/>
    </font>
    <font>
      <sz val="10"/>
      <name val="Arial"/>
      <family val="2"/>
    </font>
    <font>
      <b/>
      <sz val="14"/>
      <color indexed="10"/>
      <name val="Arial"/>
      <family val="2"/>
    </font>
    <font>
      <sz val="10"/>
      <name val="Arial"/>
      <family val="2"/>
    </font>
    <font>
      <sz val="10"/>
      <color indexed="8"/>
      <name val="Arial"/>
      <family val="2"/>
    </font>
    <font>
      <sz val="8"/>
      <color indexed="81"/>
      <name val="Tahoma"/>
      <family val="2"/>
    </font>
    <font>
      <b/>
      <sz val="8"/>
      <color indexed="81"/>
      <name val="Tahoma"/>
      <family val="2"/>
    </font>
    <font>
      <b/>
      <sz val="11"/>
      <color theme="1"/>
      <name val="Calibri"/>
      <family val="2"/>
      <scheme val="minor"/>
    </font>
    <font>
      <sz val="10"/>
      <name val="돋움"/>
      <family val="3"/>
      <charset val="129"/>
    </font>
    <font>
      <sz val="9"/>
      <name val="Arial"/>
      <family val="2"/>
    </font>
  </fonts>
  <fills count="4">
    <fill>
      <patternFill patternType="none"/>
    </fill>
    <fill>
      <patternFill patternType="gray125"/>
    </fill>
    <fill>
      <patternFill patternType="solid">
        <fgColor indexed="13"/>
        <bgColor indexed="64"/>
      </patternFill>
    </fill>
    <fill>
      <patternFill patternType="solid">
        <fgColor indexed="46"/>
        <bgColor indexed="64"/>
      </patternFill>
    </fill>
  </fills>
  <borders count="64">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bottom style="thin">
        <color indexed="9"/>
      </bottom>
      <diagonal/>
    </border>
    <border>
      <left/>
      <right style="thin">
        <color indexed="9"/>
      </right>
      <top style="thin">
        <color indexed="9"/>
      </top>
      <bottom style="thin">
        <color indexed="9"/>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n">
        <color indexed="9"/>
      </right>
      <top/>
      <bottom/>
      <diagonal/>
    </border>
    <border>
      <left/>
      <right style="thin">
        <color indexed="9"/>
      </right>
      <top/>
      <bottom/>
      <diagonal/>
    </border>
    <border>
      <left style="medium">
        <color indexed="64"/>
      </left>
      <right style="thin">
        <color indexed="64"/>
      </right>
      <top style="thin">
        <color indexed="64"/>
      </top>
      <bottom/>
      <diagonal/>
    </border>
    <border>
      <left style="medium">
        <color indexed="64"/>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hair">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top style="thin">
        <color indexed="64"/>
      </top>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medium">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thin">
        <color indexed="9"/>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299">
    <xf numFmtId="0" fontId="0" fillId="0" borderId="0" xfId="0"/>
    <xf numFmtId="0" fontId="5" fillId="0" borderId="0" xfId="0" applyFont="1"/>
    <xf numFmtId="0" fontId="5" fillId="0" borderId="0" xfId="0" applyFont="1" applyAlignment="1">
      <alignment horizontal="left" vertical="center" wrapText="1"/>
    </xf>
    <xf numFmtId="0" fontId="5" fillId="0" borderId="0" xfId="0" applyFont="1" applyFill="1"/>
    <xf numFmtId="0" fontId="4" fillId="0" borderId="0" xfId="0" applyFont="1" applyAlignment="1">
      <alignment horizontal="center" vertical="center"/>
    </xf>
    <xf numFmtId="0" fontId="3" fillId="2" borderId="1" xfId="0" applyFont="1" applyFill="1" applyBorder="1" applyAlignment="1">
      <alignment horizontal="center" vertical="center"/>
    </xf>
    <xf numFmtId="0" fontId="6" fillId="0" borderId="2" xfId="0" applyFont="1" applyFill="1" applyBorder="1" applyAlignment="1">
      <alignment horizontal="left"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5" fillId="0" borderId="5" xfId="0" applyFont="1" applyBorder="1"/>
    <xf numFmtId="0" fontId="5" fillId="0" borderId="6" xfId="0" applyFont="1" applyBorder="1"/>
    <xf numFmtId="0" fontId="5" fillId="0" borderId="7" xfId="0" applyFont="1" applyBorder="1"/>
    <xf numFmtId="0" fontId="5" fillId="0" borderId="8" xfId="0" applyFont="1" applyBorder="1"/>
    <xf numFmtId="0" fontId="5" fillId="0" borderId="7" xfId="0" applyFont="1" applyFill="1" applyBorder="1"/>
    <xf numFmtId="0" fontId="5" fillId="0" borderId="8" xfId="0" applyFont="1" applyFill="1" applyBorder="1"/>
    <xf numFmtId="0" fontId="4" fillId="0" borderId="9" xfId="0" applyFont="1" applyBorder="1" applyAlignment="1">
      <alignment horizontal="center" vertical="center"/>
    </xf>
    <xf numFmtId="0" fontId="5" fillId="0" borderId="5" xfId="0" applyFont="1" applyBorder="1" applyAlignment="1">
      <alignment horizontal="left" vertical="center" wrapText="1"/>
    </xf>
    <xf numFmtId="0" fontId="4" fillId="0" borderId="10" xfId="0" applyFont="1" applyBorder="1" applyAlignment="1">
      <alignment horizontal="center" vertical="center"/>
    </xf>
    <xf numFmtId="0" fontId="5" fillId="0" borderId="7" xfId="0" applyFont="1" applyBorder="1" applyAlignment="1">
      <alignment horizontal="left" vertical="center" wrapText="1"/>
    </xf>
    <xf numFmtId="0" fontId="4" fillId="0" borderId="11" xfId="0" applyFont="1" applyBorder="1" applyAlignment="1">
      <alignment horizontal="center" vertical="center"/>
    </xf>
    <xf numFmtId="0" fontId="5" fillId="0" borderId="12" xfId="0" applyFont="1" applyBorder="1" applyAlignment="1">
      <alignment horizontal="left" vertical="center" wrapText="1"/>
    </xf>
    <xf numFmtId="0" fontId="5" fillId="0" borderId="12" xfId="0" applyFont="1" applyBorder="1"/>
    <xf numFmtId="0" fontId="5" fillId="0" borderId="13" xfId="0" applyFont="1" applyBorder="1" applyAlignment="1">
      <alignment horizontal="left"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10" fillId="0" borderId="7" xfId="0" applyFont="1" applyBorder="1"/>
    <xf numFmtId="0" fontId="10" fillId="0" borderId="8" xfId="0" applyFont="1" applyBorder="1"/>
    <xf numFmtId="0" fontId="10" fillId="0" borderId="0" xfId="0" applyFont="1"/>
    <xf numFmtId="0" fontId="7" fillId="0" borderId="7" xfId="0" applyFont="1" applyBorder="1"/>
    <xf numFmtId="0" fontId="7" fillId="0" borderId="8" xfId="0" applyFont="1" applyBorder="1"/>
    <xf numFmtId="0" fontId="7" fillId="0" borderId="0" xfId="0" applyFont="1"/>
    <xf numFmtId="0" fontId="5" fillId="0" borderId="13" xfId="0" applyFont="1" applyFill="1" applyBorder="1"/>
    <xf numFmtId="0" fontId="5" fillId="0" borderId="5" xfId="0" applyFont="1" applyFill="1" applyBorder="1"/>
    <xf numFmtId="0" fontId="5" fillId="0" borderId="12" xfId="0" applyFont="1" applyFill="1" applyBorder="1"/>
    <xf numFmtId="0" fontId="4" fillId="0" borderId="16" xfId="0" applyFont="1" applyBorder="1" applyAlignment="1">
      <alignment horizontal="center" vertical="center"/>
    </xf>
    <xf numFmtId="0" fontId="4" fillId="3" borderId="17" xfId="0" applyFont="1" applyFill="1" applyBorder="1" applyAlignment="1">
      <alignment horizontal="center" vertical="center"/>
    </xf>
    <xf numFmtId="0" fontId="9" fillId="3" borderId="18" xfId="0" applyFont="1" applyFill="1" applyBorder="1" applyAlignment="1">
      <alignment horizontal="center" vertical="center" wrapText="1"/>
    </xf>
    <xf numFmtId="0" fontId="10" fillId="3" borderId="18" xfId="0" applyFont="1" applyFill="1" applyBorder="1" applyAlignment="1">
      <alignment horizontal="left" vertical="center" wrapText="1"/>
    </xf>
    <xf numFmtId="49" fontId="1" fillId="0" borderId="2" xfId="0" applyNumberFormat="1" applyFont="1" applyBorder="1" applyAlignment="1">
      <alignment horizontal="left" vertical="center" wrapText="1"/>
    </xf>
    <xf numFmtId="49" fontId="15" fillId="0" borderId="2" xfId="0" applyNumberFormat="1" applyFont="1" applyBorder="1" applyAlignment="1">
      <alignment horizontal="left" vertical="center" wrapText="1"/>
    </xf>
    <xf numFmtId="0" fontId="15" fillId="0" borderId="2" xfId="0" applyFont="1" applyFill="1" applyBorder="1" applyAlignment="1">
      <alignment horizontal="left" vertical="center" wrapText="1"/>
    </xf>
    <xf numFmtId="49" fontId="15" fillId="0" borderId="19" xfId="0" applyNumberFormat="1" applyFont="1" applyBorder="1" applyAlignment="1">
      <alignment horizontal="left" vertical="center" wrapText="1"/>
    </xf>
    <xf numFmtId="0" fontId="15" fillId="0" borderId="19" xfId="0" applyFont="1" applyFill="1" applyBorder="1" applyAlignment="1">
      <alignment horizontal="left" vertical="center" wrapText="1"/>
    </xf>
    <xf numFmtId="0" fontId="13" fillId="0" borderId="19" xfId="0" applyFont="1" applyFill="1" applyBorder="1" applyAlignment="1">
      <alignment horizontal="left" vertical="center" wrapText="1"/>
    </xf>
    <xf numFmtId="0" fontId="10" fillId="0" borderId="2" xfId="0" applyFont="1" applyBorder="1" applyAlignment="1">
      <alignment horizontal="left" vertical="center" wrapText="1"/>
    </xf>
    <xf numFmtId="0" fontId="13" fillId="0" borderId="2" xfId="0" applyFont="1" applyFill="1" applyBorder="1" applyAlignment="1">
      <alignment vertical="center" wrapText="1"/>
    </xf>
    <xf numFmtId="0" fontId="15" fillId="0" borderId="2" xfId="0" applyFont="1" applyBorder="1" applyAlignment="1">
      <alignment horizontal="left" vertical="center" wrapText="1"/>
    </xf>
    <xf numFmtId="49" fontId="15" fillId="0" borderId="20" xfId="0" applyNumberFormat="1" applyFont="1" applyBorder="1" applyAlignment="1">
      <alignment horizontal="left" vertical="center" wrapText="1"/>
    </xf>
    <xf numFmtId="49" fontId="15" fillId="0" borderId="21" xfId="0" applyNumberFormat="1" applyFont="1" applyBorder="1" applyAlignment="1">
      <alignment horizontal="left" vertical="center" wrapText="1"/>
    </xf>
    <xf numFmtId="0" fontId="10" fillId="0" borderId="2"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5" fillId="0" borderId="19" xfId="0" applyFont="1" applyBorder="1" applyAlignment="1">
      <alignment horizontal="left" vertical="center" wrapText="1"/>
    </xf>
    <xf numFmtId="49" fontId="10" fillId="0" borderId="2" xfId="0" applyNumberFormat="1" applyFont="1" applyBorder="1" applyAlignment="1">
      <alignment horizontal="left" vertical="center" wrapText="1"/>
    </xf>
    <xf numFmtId="49" fontId="10" fillId="0" borderId="22" xfId="0" applyNumberFormat="1" applyFont="1" applyBorder="1" applyAlignment="1">
      <alignment horizontal="left" vertical="center" wrapText="1"/>
    </xf>
    <xf numFmtId="49" fontId="13" fillId="0" borderId="2" xfId="0" applyNumberFormat="1" applyFont="1" applyBorder="1" applyAlignment="1">
      <alignment horizontal="left" vertical="center" wrapText="1"/>
    </xf>
    <xf numFmtId="0" fontId="13" fillId="0" borderId="23" xfId="0" applyFont="1" applyBorder="1" applyAlignment="1">
      <alignment horizontal="left" vertical="center" wrapText="1"/>
    </xf>
    <xf numFmtId="0" fontId="13" fillId="0" borderId="23" xfId="0" applyFont="1" applyFill="1" applyBorder="1" applyAlignment="1">
      <alignment horizontal="left" vertical="center" wrapText="1"/>
    </xf>
    <xf numFmtId="0" fontId="1" fillId="0" borderId="0" xfId="0" applyFont="1"/>
    <xf numFmtId="0" fontId="1" fillId="3" borderId="18" xfId="0" applyFont="1" applyFill="1" applyBorder="1" applyAlignment="1">
      <alignment horizontal="center" vertical="center" wrapText="1"/>
    </xf>
    <xf numFmtId="3" fontId="1" fillId="0" borderId="24" xfId="0" applyNumberFormat="1" applyFont="1" applyBorder="1" applyAlignment="1">
      <alignment horizontal="center" vertical="center" wrapText="1"/>
    </xf>
    <xf numFmtId="164" fontId="1" fillId="0" borderId="24" xfId="0" applyNumberFormat="1" applyFont="1" applyBorder="1" applyAlignment="1">
      <alignment horizontal="center" vertical="center" wrapText="1"/>
    </xf>
    <xf numFmtId="0" fontId="1" fillId="0" borderId="24" xfId="0" applyFont="1" applyBorder="1" applyAlignment="1">
      <alignment horizontal="center" vertical="center" wrapText="1"/>
    </xf>
    <xf numFmtId="3" fontId="1" fillId="0" borderId="24" xfId="1" applyNumberFormat="1" applyFont="1" applyBorder="1" applyAlignment="1">
      <alignment horizontal="center" vertical="center" wrapText="1"/>
    </xf>
    <xf numFmtId="0" fontId="1" fillId="0" borderId="25" xfId="0" applyFont="1" applyBorder="1" applyAlignment="1">
      <alignment horizontal="center" vertical="center" wrapText="1"/>
    </xf>
    <xf numFmtId="1" fontId="1" fillId="0" borderId="24" xfId="0" applyNumberFormat="1" applyFont="1" applyBorder="1" applyAlignment="1">
      <alignment horizontal="center" vertical="center" wrapText="1"/>
    </xf>
    <xf numFmtId="165" fontId="1" fillId="0" borderId="24" xfId="0" applyNumberFormat="1" applyFont="1" applyBorder="1" applyAlignment="1">
      <alignment horizontal="center" vertical="center" wrapText="1"/>
    </xf>
    <xf numFmtId="165" fontId="1" fillId="0" borderId="26" xfId="0" applyNumberFormat="1" applyFont="1" applyBorder="1" applyAlignment="1">
      <alignment horizontal="center" vertical="center" wrapText="1"/>
    </xf>
    <xf numFmtId="0" fontId="1" fillId="0" borderId="1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0" xfId="0" applyFont="1" applyAlignment="1">
      <alignment horizontal="center" vertical="center" wrapText="1"/>
    </xf>
    <xf numFmtId="3" fontId="1" fillId="0" borderId="27" xfId="0" applyNumberFormat="1" applyFont="1" applyBorder="1" applyAlignment="1">
      <alignment horizontal="center" vertical="center" wrapText="1"/>
    </xf>
    <xf numFmtId="164" fontId="1" fillId="0" borderId="27" xfId="0" applyNumberFormat="1" applyFont="1" applyBorder="1" applyAlignment="1">
      <alignment horizontal="center" vertical="center" wrapText="1"/>
    </xf>
    <xf numFmtId="0" fontId="1" fillId="0" borderId="27" xfId="0" applyFont="1" applyBorder="1" applyAlignment="1">
      <alignment horizontal="center" vertical="center" wrapText="1"/>
    </xf>
    <xf numFmtId="1" fontId="1" fillId="0" borderId="27" xfId="0" applyNumberFormat="1" applyFont="1" applyBorder="1" applyAlignment="1">
      <alignment horizontal="center" vertical="center" wrapText="1"/>
    </xf>
    <xf numFmtId="165" fontId="1" fillId="0" borderId="27" xfId="0" applyNumberFormat="1" applyFont="1" applyBorder="1" applyAlignment="1">
      <alignment horizontal="center" vertical="center" wrapText="1"/>
    </xf>
    <xf numFmtId="0" fontId="4" fillId="3" borderId="28" xfId="0" applyFont="1" applyFill="1" applyBorder="1" applyAlignment="1">
      <alignment horizontal="center" vertical="center"/>
    </xf>
    <xf numFmtId="0" fontId="9" fillId="3" borderId="29" xfId="0" applyFont="1" applyFill="1" applyBorder="1" applyAlignment="1">
      <alignment horizontal="center" vertical="center" wrapText="1"/>
    </xf>
    <xf numFmtId="0" fontId="10" fillId="3" borderId="29" xfId="0" applyFont="1" applyFill="1" applyBorder="1" applyAlignment="1">
      <alignment horizontal="left" vertical="center" wrapText="1"/>
    </xf>
    <xf numFmtId="0" fontId="5" fillId="0" borderId="10" xfId="0" applyFont="1" applyBorder="1"/>
    <xf numFmtId="164" fontId="1" fillId="0" borderId="2" xfId="0" applyNumberFormat="1" applyFont="1" applyBorder="1" applyAlignment="1">
      <alignment horizontal="center" vertical="center" wrapText="1"/>
    </xf>
    <xf numFmtId="0" fontId="4" fillId="3" borderId="29" xfId="0" applyFont="1" applyFill="1" applyBorder="1" applyAlignment="1">
      <alignment horizontal="left" vertical="center" wrapText="1"/>
    </xf>
    <xf numFmtId="0" fontId="5" fillId="3" borderId="29" xfId="0" applyFont="1" applyFill="1" applyBorder="1" applyAlignment="1">
      <alignment horizontal="left" vertical="center" wrapText="1"/>
    </xf>
    <xf numFmtId="164" fontId="1" fillId="0" borderId="30" xfId="0" applyNumberFormat="1" applyFont="1" applyBorder="1" applyAlignment="1">
      <alignment horizontal="center" vertical="center" wrapText="1"/>
    </xf>
    <xf numFmtId="165" fontId="1" fillId="0" borderId="2" xfId="0" applyNumberFormat="1" applyFont="1" applyBorder="1" applyAlignment="1">
      <alignment horizontal="center" vertical="center" wrapText="1"/>
    </xf>
    <xf numFmtId="0" fontId="5" fillId="0" borderId="9" xfId="0" applyFont="1" applyBorder="1"/>
    <xf numFmtId="0" fontId="10" fillId="0" borderId="10" xfId="0" applyFont="1" applyBorder="1"/>
    <xf numFmtId="0" fontId="5" fillId="0" borderId="10" xfId="0" applyFont="1" applyFill="1" applyBorder="1"/>
    <xf numFmtId="0" fontId="7" fillId="0" borderId="10" xfId="0" applyFont="1" applyBorder="1"/>
    <xf numFmtId="0" fontId="9" fillId="3" borderId="2" xfId="0" applyFont="1" applyFill="1" applyBorder="1" applyAlignment="1">
      <alignment horizontal="center" vertical="center" wrapText="1"/>
    </xf>
    <xf numFmtId="0" fontId="10" fillId="3" borderId="2" xfId="0" applyFont="1" applyFill="1" applyBorder="1" applyAlignment="1">
      <alignment horizontal="left" vertical="center" wrapText="1"/>
    </xf>
    <xf numFmtId="0" fontId="1" fillId="3" borderId="2" xfId="0" applyFont="1" applyFill="1" applyBorder="1" applyAlignment="1">
      <alignment horizontal="center" vertical="center" wrapText="1"/>
    </xf>
    <xf numFmtId="164" fontId="1" fillId="0" borderId="2" xfId="1" applyNumberFormat="1" applyFont="1" applyBorder="1" applyAlignment="1">
      <alignment horizontal="center" vertical="center" wrapText="1"/>
    </xf>
    <xf numFmtId="0" fontId="3" fillId="2" borderId="31" xfId="0" applyFont="1" applyFill="1" applyBorder="1" applyAlignment="1">
      <alignment horizontal="center" vertical="center" wrapText="1"/>
    </xf>
    <xf numFmtId="0" fontId="4" fillId="0" borderId="32" xfId="0" applyFont="1" applyBorder="1" applyAlignment="1">
      <alignment horizontal="center" vertical="center"/>
    </xf>
    <xf numFmtId="0" fontId="4" fillId="0" borderId="33" xfId="0" applyFont="1" applyBorder="1" applyAlignment="1">
      <alignment horizontal="center" vertical="center"/>
    </xf>
    <xf numFmtId="164" fontId="1" fillId="0" borderId="27" xfId="1" applyNumberFormat="1" applyFont="1" applyBorder="1" applyAlignment="1">
      <alignment horizontal="center" vertical="center" wrapText="1"/>
    </xf>
    <xf numFmtId="0" fontId="0" fillId="0" borderId="2" xfId="0" applyFont="1" applyFill="1" applyBorder="1" applyAlignment="1">
      <alignment horizontal="left" vertical="center" wrapText="1"/>
    </xf>
    <xf numFmtId="0" fontId="1" fillId="3" borderId="24" xfId="0" applyFont="1" applyFill="1" applyBorder="1" applyAlignment="1">
      <alignment horizontal="center" vertical="center" wrapText="1"/>
    </xf>
    <xf numFmtId="164" fontId="1" fillId="0" borderId="34" xfId="0" applyNumberFormat="1" applyFont="1" applyBorder="1" applyAlignment="1">
      <alignment horizontal="center" vertical="center" wrapText="1"/>
    </xf>
    <xf numFmtId="0" fontId="15" fillId="0" borderId="20" xfId="0" applyFont="1" applyFill="1" applyBorder="1"/>
    <xf numFmtId="3" fontId="1" fillId="0" borderId="34" xfId="0" applyNumberFormat="1" applyFont="1" applyBorder="1" applyAlignment="1">
      <alignment horizontal="center" vertical="center" wrapText="1"/>
    </xf>
    <xf numFmtId="3" fontId="1" fillId="0" borderId="35" xfId="0" applyNumberFormat="1" applyFont="1" applyBorder="1" applyAlignment="1">
      <alignment horizontal="center" vertical="center" wrapText="1"/>
    </xf>
    <xf numFmtId="0" fontId="0" fillId="0" borderId="20" xfId="0" applyFont="1" applyBorder="1" applyAlignment="1">
      <alignment horizontal="left" vertical="center" wrapText="1" indent="1"/>
    </xf>
    <xf numFmtId="0" fontId="4" fillId="0" borderId="36" xfId="0" applyFont="1" applyBorder="1" applyAlignment="1">
      <alignment horizontal="center" vertical="center"/>
    </xf>
    <xf numFmtId="0" fontId="0" fillId="0" borderId="21" xfId="0" applyFont="1" applyFill="1" applyBorder="1" applyAlignment="1">
      <alignment vertical="top"/>
    </xf>
    <xf numFmtId="0" fontId="15" fillId="0" borderId="21" xfId="0" applyFont="1" applyFill="1" applyBorder="1"/>
    <xf numFmtId="0" fontId="0" fillId="0" borderId="19" xfId="0" applyFont="1" applyBorder="1" applyAlignment="1">
      <alignment horizontal="left" vertical="center" wrapText="1"/>
    </xf>
    <xf numFmtId="0" fontId="15" fillId="0" borderId="21" xfId="0" applyFont="1" applyBorder="1" applyAlignment="1">
      <alignment horizontal="left" vertical="center" wrapText="1" indent="1"/>
    </xf>
    <xf numFmtId="0" fontId="0" fillId="0" borderId="21" xfId="0" applyFont="1" applyBorder="1" applyAlignment="1">
      <alignment horizontal="left" vertical="center" wrapText="1" indent="1"/>
    </xf>
    <xf numFmtId="3" fontId="1" fillId="0" borderId="2" xfId="0" applyNumberFormat="1" applyFont="1" applyBorder="1" applyAlignment="1">
      <alignment horizontal="center" vertical="center" wrapText="1"/>
    </xf>
    <xf numFmtId="3" fontId="1" fillId="0" borderId="37" xfId="0" applyNumberFormat="1" applyFont="1" applyBorder="1" applyAlignment="1">
      <alignment horizontal="center" vertical="center" wrapText="1"/>
    </xf>
    <xf numFmtId="3" fontId="1" fillId="0" borderId="27" xfId="1" applyNumberFormat="1" applyFont="1" applyBorder="1" applyAlignment="1">
      <alignment horizontal="center" vertical="center" wrapText="1"/>
    </xf>
    <xf numFmtId="3" fontId="1" fillId="0" borderId="38" xfId="0" applyNumberFormat="1" applyFont="1" applyBorder="1" applyAlignment="1">
      <alignment horizontal="center" vertical="center" wrapText="1"/>
    </xf>
    <xf numFmtId="3" fontId="1" fillId="0" borderId="39" xfId="0" applyNumberFormat="1" applyFont="1" applyBorder="1" applyAlignment="1">
      <alignment horizontal="center" vertical="center" wrapText="1"/>
    </xf>
    <xf numFmtId="3" fontId="1" fillId="0" borderId="40" xfId="0" applyNumberFormat="1" applyFont="1" applyBorder="1" applyAlignment="1">
      <alignment horizontal="center" vertical="center" wrapText="1"/>
    </xf>
    <xf numFmtId="3" fontId="1" fillId="0" borderId="41" xfId="0" applyNumberFormat="1" applyFont="1" applyBorder="1" applyAlignment="1">
      <alignment horizontal="center" vertical="center" wrapText="1"/>
    </xf>
    <xf numFmtId="3" fontId="1" fillId="0" borderId="42" xfId="0" applyNumberFormat="1" applyFont="1" applyBorder="1" applyAlignment="1">
      <alignment horizontal="center" vertical="center" wrapText="1"/>
    </xf>
    <xf numFmtId="3" fontId="1" fillId="0" borderId="43" xfId="0" applyNumberFormat="1" applyFont="1" applyBorder="1" applyAlignment="1">
      <alignment horizontal="center" vertical="center" wrapText="1"/>
    </xf>
    <xf numFmtId="3" fontId="1" fillId="0" borderId="44" xfId="0" applyNumberFormat="1" applyFont="1" applyBorder="1" applyAlignment="1">
      <alignment horizontal="center" vertical="center" wrapText="1"/>
    </xf>
    <xf numFmtId="3" fontId="1" fillId="0" borderId="19" xfId="0" applyNumberFormat="1" applyFont="1" applyBorder="1" applyAlignment="1">
      <alignment horizontal="center" vertical="center" wrapText="1"/>
    </xf>
    <xf numFmtId="3" fontId="1" fillId="0" borderId="21" xfId="0" applyNumberFormat="1" applyFont="1" applyBorder="1" applyAlignment="1">
      <alignment horizontal="center" vertical="center" wrapText="1"/>
    </xf>
    <xf numFmtId="3" fontId="1" fillId="0" borderId="20" xfId="0" applyNumberFormat="1" applyFont="1" applyBorder="1" applyAlignment="1">
      <alignment horizontal="center" vertical="center" wrapText="1"/>
    </xf>
    <xf numFmtId="0" fontId="0" fillId="0" borderId="2" xfId="0" applyFont="1" applyBorder="1" applyAlignment="1">
      <alignment horizontal="left" vertical="center" wrapText="1"/>
    </xf>
    <xf numFmtId="0" fontId="0" fillId="0" borderId="19" xfId="0" applyFont="1" applyFill="1" applyBorder="1" applyAlignment="1">
      <alignment vertical="top" wrapText="1"/>
    </xf>
    <xf numFmtId="0" fontId="4" fillId="0" borderId="45" xfId="0" applyFont="1" applyBorder="1" applyAlignment="1">
      <alignment horizontal="center" vertical="center"/>
    </xf>
    <xf numFmtId="0" fontId="0" fillId="0" borderId="20" xfId="0" applyFont="1" applyFill="1" applyBorder="1" applyAlignment="1">
      <alignment horizontal="left" vertical="center" wrapText="1"/>
    </xf>
    <xf numFmtId="0" fontId="3" fillId="2" borderId="46" xfId="0" applyFont="1" applyFill="1" applyBorder="1" applyAlignment="1">
      <alignment horizontal="center" vertical="center" wrapText="1"/>
    </xf>
    <xf numFmtId="49" fontId="0" fillId="0" borderId="2" xfId="0" applyNumberFormat="1" applyFont="1" applyBorder="1" applyAlignment="1">
      <alignment horizontal="left" vertical="center" wrapText="1"/>
    </xf>
    <xf numFmtId="0" fontId="0" fillId="0" borderId="2" xfId="0" applyFont="1" applyBorder="1" applyAlignment="1">
      <alignment vertical="center" wrapText="1"/>
    </xf>
    <xf numFmtId="0" fontId="1" fillId="3" borderId="29" xfId="0" applyFont="1" applyFill="1" applyBorder="1" applyAlignment="1">
      <alignment horizontal="center" vertical="center" wrapText="1"/>
    </xf>
    <xf numFmtId="49" fontId="15" fillId="0" borderId="23" xfId="0" applyNumberFormat="1" applyFont="1" applyBorder="1" applyAlignment="1">
      <alignment horizontal="left" vertical="center" wrapText="1"/>
    </xf>
    <xf numFmtId="0" fontId="15" fillId="0" borderId="23" xfId="0" applyFont="1" applyFill="1" applyBorder="1" applyAlignment="1">
      <alignment horizontal="left" vertical="center" wrapText="1"/>
    </xf>
    <xf numFmtId="164" fontId="1" fillId="0" borderId="26" xfId="0" applyNumberFormat="1" applyFont="1" applyBorder="1" applyAlignment="1">
      <alignment horizontal="center" vertical="center" wrapText="1"/>
    </xf>
    <xf numFmtId="164" fontId="1" fillId="0" borderId="40" xfId="0" applyNumberFormat="1" applyFont="1" applyBorder="1" applyAlignment="1">
      <alignment horizontal="center" vertical="center" wrapText="1"/>
    </xf>
    <xf numFmtId="0" fontId="1" fillId="3" borderId="47" xfId="0" applyFont="1" applyFill="1" applyBorder="1" applyAlignment="1">
      <alignment horizontal="center" vertical="center" wrapText="1"/>
    </xf>
    <xf numFmtId="0" fontId="1" fillId="3" borderId="39" xfId="0" applyFont="1" applyFill="1" applyBorder="1" applyAlignment="1">
      <alignment horizontal="center" vertical="center" wrapText="1"/>
    </xf>
    <xf numFmtId="165" fontId="1" fillId="0" borderId="40" xfId="0" applyNumberFormat="1" applyFont="1" applyBorder="1" applyAlignment="1">
      <alignment horizontal="center" vertical="center" wrapText="1"/>
    </xf>
    <xf numFmtId="1" fontId="1" fillId="0" borderId="39" xfId="0" applyNumberFormat="1" applyFont="1" applyBorder="1" applyAlignment="1">
      <alignment horizontal="center" vertical="center" wrapText="1"/>
    </xf>
    <xf numFmtId="164" fontId="1" fillId="0" borderId="44" xfId="0" applyNumberFormat="1" applyFont="1" applyBorder="1" applyAlignment="1">
      <alignment horizontal="center" vertical="center" wrapText="1"/>
    </xf>
    <xf numFmtId="0" fontId="1" fillId="0" borderId="44" xfId="0" applyFont="1" applyBorder="1" applyAlignment="1">
      <alignment horizontal="center" vertical="center" wrapText="1"/>
    </xf>
    <xf numFmtId="3" fontId="1" fillId="0" borderId="48" xfId="1" applyNumberFormat="1" applyFont="1" applyBorder="1" applyAlignment="1">
      <alignment horizontal="center" vertical="center" wrapText="1"/>
    </xf>
    <xf numFmtId="3" fontId="1" fillId="0" borderId="48" xfId="0" applyNumberFormat="1" applyFont="1" applyBorder="1" applyAlignment="1">
      <alignment horizontal="center" vertical="center" wrapText="1"/>
    </xf>
    <xf numFmtId="0" fontId="1" fillId="3" borderId="48" xfId="0" applyFont="1" applyFill="1" applyBorder="1" applyAlignment="1">
      <alignment horizontal="center" vertical="center" wrapText="1"/>
    </xf>
    <xf numFmtId="164" fontId="1" fillId="0" borderId="48" xfId="1" applyNumberFormat="1" applyFont="1" applyBorder="1" applyAlignment="1">
      <alignment horizontal="center" vertical="center" wrapText="1"/>
    </xf>
    <xf numFmtId="1" fontId="1" fillId="0" borderId="44" xfId="0" applyNumberFormat="1" applyFont="1" applyBorder="1" applyAlignment="1">
      <alignment horizontal="center" vertical="center" wrapText="1"/>
    </xf>
    <xf numFmtId="165" fontId="1" fillId="0" borderId="44" xfId="0" applyNumberFormat="1" applyFont="1" applyBorder="1" applyAlignment="1">
      <alignment horizontal="center" vertical="center" wrapText="1"/>
    </xf>
    <xf numFmtId="165" fontId="1" fillId="0" borderId="51" xfId="0" applyNumberFormat="1" applyFont="1" applyBorder="1" applyAlignment="1">
      <alignment horizontal="center" vertical="center" wrapText="1"/>
    </xf>
    <xf numFmtId="3" fontId="1" fillId="0" borderId="52" xfId="0" applyNumberFormat="1" applyFont="1" applyBorder="1" applyAlignment="1">
      <alignment horizontal="center" vertical="center" wrapText="1"/>
    </xf>
    <xf numFmtId="0" fontId="1" fillId="0" borderId="2" xfId="0" applyFont="1" applyBorder="1" applyAlignment="1">
      <alignment horizontal="center" vertical="center" wrapText="1"/>
    </xf>
    <xf numFmtId="9" fontId="1" fillId="0" borderId="2" xfId="0" applyNumberFormat="1" applyFont="1" applyBorder="1" applyAlignment="1">
      <alignment horizontal="center" vertical="center" wrapText="1"/>
    </xf>
    <xf numFmtId="164" fontId="1" fillId="0" borderId="21" xfId="0" applyNumberFormat="1" applyFont="1" applyBorder="1" applyAlignment="1">
      <alignment horizontal="center" vertical="center" wrapText="1"/>
    </xf>
    <xf numFmtId="0" fontId="1" fillId="3" borderId="54" xfId="0" applyFont="1" applyFill="1" applyBorder="1" applyAlignment="1">
      <alignment horizontal="center" vertical="center" wrapText="1"/>
    </xf>
    <xf numFmtId="0" fontId="1" fillId="3" borderId="43" xfId="0" applyFont="1" applyFill="1" applyBorder="1" applyAlignment="1">
      <alignment horizontal="center" vertical="center" wrapText="1"/>
    </xf>
    <xf numFmtId="1" fontId="1" fillId="0" borderId="2" xfId="0" applyNumberFormat="1" applyFont="1" applyBorder="1" applyAlignment="1">
      <alignment horizontal="center" vertical="center" wrapText="1"/>
    </xf>
    <xf numFmtId="165" fontId="1" fillId="0" borderId="2" xfId="0" quotePrefix="1" applyNumberFormat="1" applyFont="1" applyBorder="1" applyAlignment="1">
      <alignment horizontal="center" vertical="center" wrapText="1"/>
    </xf>
    <xf numFmtId="165" fontId="1" fillId="0" borderId="23" xfId="0" applyNumberFormat="1" applyFont="1" applyBorder="1" applyAlignment="1">
      <alignment horizontal="center" vertical="center" wrapText="1"/>
    </xf>
    <xf numFmtId="164" fontId="1" fillId="0" borderId="35" xfId="0" applyNumberFormat="1" applyFont="1" applyBorder="1" applyAlignment="1">
      <alignment horizontal="center" vertical="center" wrapText="1"/>
    </xf>
    <xf numFmtId="0" fontId="15" fillId="0" borderId="23" xfId="0" applyFont="1" applyBorder="1" applyAlignment="1">
      <alignment horizontal="left" vertical="center" wrapText="1"/>
    </xf>
    <xf numFmtId="9" fontId="1" fillId="0" borderId="24" xfId="0" applyNumberFormat="1" applyFont="1" applyBorder="1" applyAlignment="1">
      <alignment horizontal="center" vertical="center" wrapText="1"/>
    </xf>
    <xf numFmtId="0" fontId="3" fillId="2" borderId="55" xfId="0" applyFont="1" applyFill="1" applyBorder="1" applyAlignment="1">
      <alignment horizontal="center" vertical="center" wrapText="1"/>
    </xf>
    <xf numFmtId="0" fontId="3" fillId="2" borderId="21" xfId="0" applyFont="1" applyFill="1" applyBorder="1" applyAlignment="1">
      <alignment horizontal="center" vertical="center"/>
    </xf>
    <xf numFmtId="0" fontId="3" fillId="2" borderId="0" xfId="0" applyFont="1" applyFill="1" applyBorder="1" applyAlignment="1">
      <alignment horizontal="center" vertical="center" wrapText="1"/>
    </xf>
    <xf numFmtId="0" fontId="12" fillId="2" borderId="56" xfId="0" applyFont="1" applyFill="1" applyBorder="1" applyAlignment="1">
      <alignment horizontal="center" vertical="top" wrapText="1"/>
    </xf>
    <xf numFmtId="0" fontId="3" fillId="2" borderId="57" xfId="0" applyFont="1" applyFill="1" applyBorder="1" applyAlignment="1">
      <alignment horizontal="center" vertical="center" wrapText="1"/>
    </xf>
    <xf numFmtId="0" fontId="3" fillId="2" borderId="58" xfId="0" applyFont="1" applyFill="1" applyBorder="1" applyAlignment="1">
      <alignment horizontal="center" vertical="center" wrapText="1"/>
    </xf>
    <xf numFmtId="0" fontId="3" fillId="2" borderId="59" xfId="0" applyFont="1" applyFill="1" applyBorder="1" applyAlignment="1">
      <alignment horizontal="center" vertical="center" wrapText="1"/>
    </xf>
    <xf numFmtId="3" fontId="16" fillId="0" borderId="2" xfId="0" applyNumberFormat="1" applyFont="1" applyBorder="1" applyAlignment="1">
      <alignment horizontal="center" vertical="center" wrapText="1"/>
    </xf>
    <xf numFmtId="9" fontId="1" fillId="0" borderId="23" xfId="0" applyNumberFormat="1" applyFont="1" applyBorder="1" applyAlignment="1">
      <alignment horizontal="center" vertical="center" wrapText="1"/>
    </xf>
    <xf numFmtId="167" fontId="0" fillId="0" borderId="2" xfId="0" applyNumberFormat="1" applyFont="1" applyBorder="1" applyAlignment="1">
      <alignment horizontal="center" vertical="center" wrapText="1"/>
    </xf>
    <xf numFmtId="3" fontId="0" fillId="0" borderId="34" xfId="0" applyNumberFormat="1" applyFont="1" applyBorder="1" applyAlignment="1">
      <alignment horizontal="center" vertical="center" wrapText="1"/>
    </xf>
    <xf numFmtId="164" fontId="0" fillId="0" borderId="2" xfId="1" applyNumberFormat="1" applyFont="1" applyBorder="1" applyAlignment="1">
      <alignment horizontal="center" vertical="center" wrapText="1"/>
    </xf>
    <xf numFmtId="164" fontId="0" fillId="0" borderId="2" xfId="0" applyNumberFormat="1" applyFont="1" applyBorder="1" applyAlignment="1">
      <alignment horizontal="center" vertical="center" wrapText="1"/>
    </xf>
    <xf numFmtId="164" fontId="0" fillId="0" borderId="53" xfId="0" applyNumberFormat="1" applyFont="1" applyBorder="1" applyAlignment="1">
      <alignment horizontal="center" vertical="center" wrapText="1"/>
    </xf>
    <xf numFmtId="9" fontId="0" fillId="0" borderId="2" xfId="0" applyNumberFormat="1" applyFont="1" applyBorder="1" applyAlignment="1">
      <alignment horizontal="center" vertical="center" wrapText="1"/>
    </xf>
    <xf numFmtId="0" fontId="0" fillId="0" borderId="2" xfId="0" applyFont="1" applyBorder="1" applyAlignment="1">
      <alignment horizontal="center" vertical="center" wrapText="1"/>
    </xf>
    <xf numFmtId="0" fontId="0" fillId="0" borderId="19" xfId="0" applyFont="1" applyBorder="1" applyAlignment="1">
      <alignment horizontal="center" vertical="center" wrapText="1"/>
    </xf>
    <xf numFmtId="165" fontId="0" fillId="0" borderId="27" xfId="0" applyNumberFormat="1" applyFont="1" applyBorder="1" applyAlignment="1">
      <alignment horizontal="center" vertical="center" wrapText="1"/>
    </xf>
    <xf numFmtId="0" fontId="0" fillId="0" borderId="44" xfId="0" applyBorder="1" applyAlignment="1">
      <alignment horizontal="center" vertical="center" wrapText="1"/>
    </xf>
    <xf numFmtId="164" fontId="0" fillId="0" borderId="48" xfId="0" applyNumberFormat="1" applyBorder="1" applyAlignment="1">
      <alignment horizontal="center" vertical="center" wrapText="1"/>
    </xf>
    <xf numFmtId="164" fontId="0" fillId="0" borderId="48" xfId="1" applyNumberFormat="1" applyFont="1" applyBorder="1" applyAlignment="1">
      <alignment horizontal="center" vertical="center" wrapText="1"/>
    </xf>
    <xf numFmtId="164" fontId="0" fillId="0" borderId="43" xfId="0" applyNumberFormat="1" applyBorder="1" applyAlignment="1">
      <alignment horizontal="center" vertical="center" wrapText="1"/>
    </xf>
    <xf numFmtId="164" fontId="0" fillId="0" borderId="49" xfId="0" applyNumberFormat="1" applyBorder="1" applyAlignment="1">
      <alignment horizontal="center" vertical="center" wrapText="1"/>
    </xf>
    <xf numFmtId="0" fontId="0" fillId="0" borderId="50" xfId="0" applyBorder="1" applyAlignment="1">
      <alignment horizontal="center" vertical="center" wrapText="1"/>
    </xf>
    <xf numFmtId="164" fontId="0" fillId="0" borderId="51" xfId="0" applyNumberFormat="1" applyBorder="1" applyAlignment="1">
      <alignment horizontal="center" vertical="center" wrapText="1"/>
    </xf>
    <xf numFmtId="3" fontId="0" fillId="0" borderId="44" xfId="0" applyNumberFormat="1" applyBorder="1" applyAlignment="1">
      <alignment horizontal="center" vertical="center" wrapText="1"/>
    </xf>
    <xf numFmtId="0" fontId="11" fillId="3" borderId="2"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 fillId="0" borderId="0" xfId="0" applyFont="1" applyFill="1" applyAlignment="1">
      <alignment horizontal="center" vertical="center"/>
    </xf>
    <xf numFmtId="166" fontId="11" fillId="0" borderId="24" xfId="0" applyNumberFormat="1" applyFont="1" applyFill="1" applyBorder="1" applyAlignment="1">
      <alignment horizontal="center" vertical="center" wrapText="1"/>
    </xf>
    <xf numFmtId="164" fontId="11" fillId="0" borderId="24" xfId="0" applyNumberFormat="1" applyFont="1" applyFill="1" applyBorder="1" applyAlignment="1">
      <alignment horizontal="center" vertical="center" wrapText="1"/>
    </xf>
    <xf numFmtId="168" fontId="11" fillId="0" borderId="24" xfId="0" quotePrefix="1" applyNumberFormat="1" applyFont="1" applyFill="1" applyBorder="1" applyAlignment="1">
      <alignment horizontal="center" vertical="center" wrapText="1"/>
    </xf>
    <xf numFmtId="168" fontId="11" fillId="0" borderId="25" xfId="0" applyNumberFormat="1" applyFont="1" applyFill="1" applyBorder="1" applyAlignment="1">
      <alignment horizontal="center" vertical="center" wrapText="1"/>
    </xf>
    <xf numFmtId="166" fontId="11" fillId="0" borderId="2" xfId="0" applyNumberFormat="1" applyFont="1" applyFill="1" applyBorder="1" applyAlignment="1">
      <alignment horizontal="center" vertical="center" wrapText="1"/>
    </xf>
    <xf numFmtId="38" fontId="11" fillId="0" borderId="24" xfId="0" applyNumberFormat="1" applyFont="1" applyFill="1" applyBorder="1" applyAlignment="1">
      <alignment horizontal="center" vertical="center" wrapText="1"/>
    </xf>
    <xf numFmtId="0" fontId="11" fillId="0" borderId="24" xfId="0" applyFont="1" applyFill="1" applyBorder="1" applyAlignment="1">
      <alignment horizontal="center" vertical="center" wrapText="1"/>
    </xf>
    <xf numFmtId="0" fontId="11" fillId="0" borderId="2" xfId="0" applyFont="1" applyFill="1" applyBorder="1" applyAlignment="1">
      <alignment horizontal="center" vertical="center" wrapText="1"/>
    </xf>
    <xf numFmtId="164" fontId="11" fillId="0" borderId="2" xfId="0" applyNumberFormat="1" applyFont="1" applyFill="1" applyBorder="1" applyAlignment="1">
      <alignment horizontal="center" vertical="center" wrapText="1"/>
    </xf>
    <xf numFmtId="164" fontId="11" fillId="0" borderId="23" xfId="0" applyNumberFormat="1" applyFont="1" applyFill="1" applyBorder="1" applyAlignment="1">
      <alignment horizontal="center" vertical="center" wrapText="1"/>
    </xf>
    <xf numFmtId="169" fontId="11" fillId="0" borderId="2" xfId="0" applyNumberFormat="1" applyFont="1" applyFill="1" applyBorder="1" applyAlignment="1">
      <alignment horizontal="center" vertical="center" wrapText="1"/>
    </xf>
    <xf numFmtId="168" fontId="11" fillId="0" borderId="24" xfId="0" applyNumberFormat="1" applyFont="1" applyFill="1" applyBorder="1" applyAlignment="1">
      <alignment horizontal="center" vertical="center" wrapText="1"/>
    </xf>
    <xf numFmtId="166" fontId="11" fillId="0" borderId="25" xfId="0" applyNumberFormat="1" applyFont="1" applyFill="1" applyBorder="1" applyAlignment="1">
      <alignment horizontal="center" vertical="center" wrapText="1"/>
    </xf>
    <xf numFmtId="166" fontId="11" fillId="0" borderId="23"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166" fontId="11" fillId="0" borderId="2" xfId="0" applyNumberFormat="1" applyFont="1" applyFill="1" applyBorder="1" applyAlignment="1">
      <alignment horizontal="center" vertical="center"/>
    </xf>
    <xf numFmtId="0" fontId="1" fillId="0" borderId="13"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2" xfId="0" applyFont="1" applyFill="1" applyBorder="1" applyAlignment="1">
      <alignment horizontal="center" vertical="center"/>
    </xf>
    <xf numFmtId="3" fontId="0" fillId="0" borderId="24" xfId="0" applyNumberFormat="1" applyFont="1" applyBorder="1" applyAlignment="1">
      <alignment horizontal="center" vertical="center" wrapText="1"/>
    </xf>
    <xf numFmtId="0" fontId="0" fillId="0" borderId="24" xfId="0" applyFont="1" applyBorder="1" applyAlignment="1">
      <alignment horizontal="center" vertical="center" wrapText="1"/>
    </xf>
    <xf numFmtId="3" fontId="0" fillId="0" borderId="24" xfId="1" applyNumberFormat="1" applyFont="1" applyBorder="1" applyAlignment="1">
      <alignment horizontal="center" vertical="center" wrapText="1"/>
    </xf>
    <xf numFmtId="3" fontId="0" fillId="0" borderId="25" xfId="0" applyNumberFormat="1" applyFont="1" applyBorder="1" applyAlignment="1">
      <alignment horizontal="center" vertical="center" wrapText="1"/>
    </xf>
    <xf numFmtId="3" fontId="0" fillId="0" borderId="30" xfId="0" applyNumberFormat="1" applyFont="1" applyBorder="1" applyAlignment="1">
      <alignment horizontal="center" vertical="center" wrapText="1"/>
    </xf>
    <xf numFmtId="10" fontId="1" fillId="0" borderId="24" xfId="0" applyNumberFormat="1" applyFont="1" applyBorder="1" applyAlignment="1">
      <alignment horizontal="center" vertical="center" wrapText="1"/>
    </xf>
    <xf numFmtId="164" fontId="0" fillId="0" borderId="24" xfId="0" applyNumberFormat="1" applyFont="1" applyBorder="1" applyAlignment="1">
      <alignment horizontal="center" vertical="center" wrapText="1"/>
    </xf>
    <xf numFmtId="164" fontId="0" fillId="0" borderId="24" xfId="1" applyNumberFormat="1" applyFont="1" applyBorder="1" applyAlignment="1">
      <alignment horizontal="center" vertical="center" wrapText="1"/>
    </xf>
    <xf numFmtId="10" fontId="0" fillId="0" borderId="30" xfId="0" applyNumberFormat="1" applyFont="1" applyBorder="1" applyAlignment="1">
      <alignment horizontal="center" vertical="center" wrapText="1"/>
    </xf>
    <xf numFmtId="0" fontId="0" fillId="0" borderId="25" xfId="0" applyFont="1" applyBorder="1" applyAlignment="1">
      <alignment horizontal="center" vertical="center" wrapText="1"/>
    </xf>
    <xf numFmtId="164" fontId="0" fillId="0" borderId="26" xfId="0" applyNumberFormat="1" applyFont="1" applyBorder="1" applyAlignment="1">
      <alignment horizontal="center" vertical="center" wrapText="1"/>
    </xf>
    <xf numFmtId="1" fontId="0" fillId="0" borderId="24" xfId="0" applyNumberFormat="1" applyFont="1" applyBorder="1" applyAlignment="1">
      <alignment horizontal="center" vertical="center" wrapText="1"/>
    </xf>
    <xf numFmtId="165" fontId="0" fillId="0" borderId="24" xfId="0" applyNumberFormat="1" applyFont="1" applyBorder="1" applyAlignment="1">
      <alignment horizontal="center" vertical="center" wrapText="1"/>
    </xf>
    <xf numFmtId="170" fontId="1" fillId="0" borderId="24" xfId="0" applyNumberFormat="1" applyFont="1" applyBorder="1" applyAlignment="1">
      <alignment horizontal="center" vertical="center" wrapText="1"/>
    </xf>
    <xf numFmtId="165" fontId="0" fillId="0" borderId="26" xfId="0" applyNumberFormat="1" applyFont="1" applyBorder="1" applyAlignment="1">
      <alignment horizontal="center" vertical="center" wrapText="1"/>
    </xf>
    <xf numFmtId="171" fontId="21" fillId="0" borderId="2" xfId="0" applyNumberFormat="1" applyFont="1" applyFill="1" applyBorder="1" applyAlignment="1">
      <alignment horizontal="center" vertical="center" wrapText="1"/>
    </xf>
    <xf numFmtId="164" fontId="0" fillId="0" borderId="2" xfId="0" applyNumberFormat="1" applyBorder="1" applyAlignment="1">
      <alignment horizontal="center" vertical="center" wrapText="1"/>
    </xf>
    <xf numFmtId="168" fontId="11" fillId="0" borderId="2" xfId="0" quotePrefix="1" applyNumberFormat="1" applyFont="1" applyFill="1" applyBorder="1" applyAlignment="1">
      <alignment horizontal="center" vertical="center" wrapText="1"/>
    </xf>
    <xf numFmtId="168" fontId="11" fillId="0" borderId="2" xfId="0" applyNumberFormat="1" applyFont="1" applyFill="1" applyBorder="1" applyAlignment="1">
      <alignment horizontal="center" vertical="center" wrapText="1"/>
    </xf>
    <xf numFmtId="0" fontId="0" fillId="0" borderId="2" xfId="0" applyBorder="1" applyAlignment="1">
      <alignment horizontal="center" vertical="center" wrapText="1"/>
    </xf>
    <xf numFmtId="3" fontId="1" fillId="0" borderId="2" xfId="1" applyNumberFormat="1" applyFont="1" applyBorder="1" applyAlignment="1">
      <alignment horizontal="center" vertical="center" wrapText="1"/>
    </xf>
    <xf numFmtId="3" fontId="0" fillId="0" borderId="2" xfId="0" applyNumberFormat="1" applyFont="1" applyBorder="1" applyAlignment="1">
      <alignment horizontal="center" vertical="center" wrapText="1"/>
    </xf>
    <xf numFmtId="38" fontId="11" fillId="0" borderId="2" xfId="0" applyNumberFormat="1" applyFont="1" applyFill="1" applyBorder="1" applyAlignment="1">
      <alignment horizontal="center" vertical="center" wrapText="1"/>
    </xf>
    <xf numFmtId="164" fontId="20" fillId="0" borderId="2" xfId="0" applyNumberFormat="1" applyFont="1" applyFill="1" applyBorder="1" applyAlignment="1">
      <alignment horizontal="center" vertical="center" wrapText="1"/>
    </xf>
    <xf numFmtId="0" fontId="3" fillId="2" borderId="30" xfId="0" applyFont="1" applyFill="1" applyBorder="1" applyAlignment="1">
      <alignment horizontal="center" vertical="center"/>
    </xf>
    <xf numFmtId="49" fontId="1" fillId="0" borderId="24" xfId="0" applyNumberFormat="1" applyFont="1" applyBorder="1" applyAlignment="1">
      <alignment horizontal="left" vertical="center" wrapText="1"/>
    </xf>
    <xf numFmtId="49" fontId="15" fillId="0" borderId="24" xfId="0" applyNumberFormat="1" applyFont="1" applyBorder="1" applyAlignment="1">
      <alignment horizontal="left" vertical="center" wrapText="1"/>
    </xf>
    <xf numFmtId="49" fontId="15" fillId="0" borderId="25" xfId="0" applyNumberFormat="1" applyFont="1" applyBorder="1" applyAlignment="1">
      <alignment horizontal="left" vertical="center" wrapText="1"/>
    </xf>
    <xf numFmtId="0" fontId="10" fillId="0" borderId="24" xfId="0" applyFont="1" applyBorder="1" applyAlignment="1">
      <alignment horizontal="left" vertical="center" wrapText="1"/>
    </xf>
    <xf numFmtId="0" fontId="0" fillId="0" borderId="25" xfId="0" applyFont="1" applyBorder="1" applyAlignment="1">
      <alignment horizontal="left" vertical="center" wrapText="1"/>
    </xf>
    <xf numFmtId="0" fontId="15" fillId="0" borderId="30" xfId="0" applyFont="1" applyBorder="1" applyAlignment="1">
      <alignment horizontal="left" vertical="center" wrapText="1" indent="1"/>
    </xf>
    <xf numFmtId="0" fontId="0" fillId="0" borderId="30" xfId="0" applyFont="1" applyBorder="1" applyAlignment="1">
      <alignment horizontal="left" vertical="center" wrapText="1" indent="1"/>
    </xf>
    <xf numFmtId="0" fontId="0" fillId="0" borderId="34" xfId="0" applyFont="1" applyBorder="1" applyAlignment="1">
      <alignment horizontal="left" vertical="center" wrapText="1" indent="1"/>
    </xf>
    <xf numFmtId="0" fontId="15" fillId="0" borderId="24" xfId="0" applyFont="1" applyBorder="1" applyAlignment="1">
      <alignment horizontal="left" vertical="center" wrapText="1"/>
    </xf>
    <xf numFmtId="49" fontId="15" fillId="0" borderId="34" xfId="0" applyNumberFormat="1" applyFont="1" applyBorder="1" applyAlignment="1">
      <alignment horizontal="left" vertical="center" wrapText="1"/>
    </xf>
    <xf numFmtId="49" fontId="15" fillId="0" borderId="30" xfId="0" applyNumberFormat="1" applyFont="1" applyBorder="1" applyAlignment="1">
      <alignment horizontal="left" vertical="center" wrapText="1"/>
    </xf>
    <xf numFmtId="49" fontId="0" fillId="0" borderId="24" xfId="0" applyNumberFormat="1" applyFont="1" applyBorder="1" applyAlignment="1">
      <alignment horizontal="left" vertical="center" wrapText="1"/>
    </xf>
    <xf numFmtId="0" fontId="9" fillId="3" borderId="24" xfId="0" applyFont="1" applyFill="1" applyBorder="1" applyAlignment="1">
      <alignment horizontal="center" vertical="center" wrapText="1"/>
    </xf>
    <xf numFmtId="0" fontId="0" fillId="0" borderId="24" xfId="0" applyFont="1" applyBorder="1" applyAlignment="1">
      <alignment horizontal="left" vertical="center" wrapText="1"/>
    </xf>
    <xf numFmtId="0" fontId="0" fillId="0" borderId="24" xfId="0" applyFont="1" applyBorder="1" applyAlignment="1">
      <alignment vertical="center" wrapText="1"/>
    </xf>
    <xf numFmtId="0" fontId="15" fillId="0" borderId="26" xfId="0" applyFont="1" applyBorder="1" applyAlignment="1">
      <alignment horizontal="left" vertical="center" wrapText="1"/>
    </xf>
    <xf numFmtId="0" fontId="15" fillId="0" borderId="25" xfId="0" applyFont="1" applyBorder="1" applyAlignment="1">
      <alignment horizontal="left" vertical="center" wrapText="1"/>
    </xf>
    <xf numFmtId="49" fontId="10" fillId="0" borderId="24" xfId="0" applyNumberFormat="1" applyFont="1" applyBorder="1" applyAlignment="1">
      <alignment horizontal="left" vertical="center" wrapText="1"/>
    </xf>
    <xf numFmtId="49" fontId="15" fillId="0" borderId="26" xfId="0" applyNumberFormat="1" applyFont="1" applyBorder="1" applyAlignment="1">
      <alignment horizontal="left" vertical="center" wrapText="1"/>
    </xf>
    <xf numFmtId="49" fontId="10" fillId="0" borderId="61" xfId="0" applyNumberFormat="1" applyFont="1" applyBorder="1" applyAlignment="1">
      <alignment horizontal="left" vertical="center" wrapText="1"/>
    </xf>
    <xf numFmtId="49" fontId="13" fillId="0" borderId="24" xfId="0" applyNumberFormat="1" applyFont="1" applyBorder="1" applyAlignment="1">
      <alignment horizontal="left" vertical="center" wrapText="1"/>
    </xf>
    <xf numFmtId="0" fontId="13" fillId="0" borderId="26" xfId="0" applyFont="1" applyBorder="1" applyAlignment="1">
      <alignment horizontal="left" vertical="center" wrapText="1"/>
    </xf>
    <xf numFmtId="0" fontId="3" fillId="2" borderId="62" xfId="0" applyFont="1" applyFill="1" applyBorder="1" applyAlignment="1">
      <alignment horizontal="center" vertical="center" wrapText="1"/>
    </xf>
    <xf numFmtId="0" fontId="12" fillId="2" borderId="37" xfId="0" applyFont="1" applyFill="1" applyBorder="1" applyAlignment="1">
      <alignment horizontal="center" vertical="top" wrapText="1"/>
    </xf>
    <xf numFmtId="0" fontId="0" fillId="0" borderId="3"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3" xfId="0" applyFont="1" applyFill="1" applyBorder="1" applyAlignment="1">
      <alignment vertical="center" wrapText="1"/>
    </xf>
    <xf numFmtId="3" fontId="0" fillId="0" borderId="2" xfId="1" applyNumberFormat="1" applyFont="1" applyBorder="1" applyAlignment="1">
      <alignment horizontal="center" vertical="center" wrapText="1"/>
    </xf>
    <xf numFmtId="0" fontId="0" fillId="0" borderId="3" xfId="0" applyFont="1" applyFill="1" applyBorder="1" applyAlignment="1">
      <alignment vertical="top" wrapText="1"/>
    </xf>
    <xf numFmtId="0" fontId="0" fillId="0" borderId="3" xfId="0" applyFont="1" applyFill="1" applyBorder="1" applyAlignment="1">
      <alignment vertical="top"/>
    </xf>
    <xf numFmtId="0" fontId="15" fillId="0" borderId="3" xfId="0" applyFont="1" applyFill="1" applyBorder="1"/>
    <xf numFmtId="10" fontId="1" fillId="0" borderId="2" xfId="0" applyNumberFormat="1" applyFont="1" applyBorder="1" applyAlignment="1">
      <alignment horizontal="center" vertical="center" wrapText="1"/>
    </xf>
    <xf numFmtId="0" fontId="10" fillId="3" borderId="3" xfId="0" applyFont="1" applyFill="1" applyBorder="1" applyAlignment="1">
      <alignment horizontal="left" vertical="center" wrapText="1"/>
    </xf>
    <xf numFmtId="0" fontId="1" fillId="3" borderId="27" xfId="0" applyFont="1" applyFill="1" applyBorder="1" applyAlignment="1">
      <alignment horizontal="center" vertical="center" wrapText="1"/>
    </xf>
    <xf numFmtId="0" fontId="10" fillId="0" borderId="3" xfId="0" applyFont="1" applyFill="1" applyBorder="1" applyAlignment="1">
      <alignment horizontal="left" vertical="center" wrapText="1"/>
    </xf>
    <xf numFmtId="10" fontId="0" fillId="0" borderId="2" xfId="1" applyNumberFormat="1" applyFont="1" applyBorder="1" applyAlignment="1">
      <alignment horizontal="center" vertical="center" wrapText="1"/>
    </xf>
    <xf numFmtId="0" fontId="5" fillId="3" borderId="3" xfId="0" applyFont="1" applyFill="1" applyBorder="1" applyAlignment="1">
      <alignment horizontal="left" vertical="center" wrapText="1"/>
    </xf>
    <xf numFmtId="0" fontId="6" fillId="0" borderId="3" xfId="0" applyFont="1" applyFill="1" applyBorder="1" applyAlignment="1">
      <alignment horizontal="left" vertical="center" wrapText="1"/>
    </xf>
    <xf numFmtId="0" fontId="20" fillId="0" borderId="2" xfId="0" applyFont="1" applyFill="1" applyBorder="1" applyAlignment="1">
      <alignment horizontal="center" vertical="center" wrapText="1"/>
    </xf>
    <xf numFmtId="1" fontId="20" fillId="0" borderId="2" xfId="0" applyNumberFormat="1" applyFont="1" applyFill="1" applyBorder="1" applyAlignment="1">
      <alignment horizontal="center" vertical="center" wrapText="1"/>
    </xf>
    <xf numFmtId="1" fontId="0" fillId="0" borderId="2" xfId="0" applyNumberFormat="1" applyFont="1" applyBorder="1" applyAlignment="1">
      <alignment horizontal="center" vertical="center" wrapText="1"/>
    </xf>
    <xf numFmtId="3" fontId="0" fillId="0" borderId="2" xfId="0" applyNumberFormat="1" applyBorder="1" applyAlignment="1">
      <alignment horizontal="center" vertical="center" wrapText="1"/>
    </xf>
    <xf numFmtId="165" fontId="0" fillId="0" borderId="2" xfId="0" applyNumberFormat="1" applyFont="1" applyBorder="1" applyAlignment="1">
      <alignment horizontal="center" vertical="center" wrapText="1"/>
    </xf>
    <xf numFmtId="170" fontId="1" fillId="0" borderId="2" xfId="0" applyNumberFormat="1" applyFont="1" applyBorder="1" applyAlignment="1">
      <alignment horizontal="center" vertical="center" wrapText="1"/>
    </xf>
    <xf numFmtId="0" fontId="13" fillId="0" borderId="4" xfId="0" applyFont="1" applyFill="1" applyBorder="1" applyAlignment="1">
      <alignment horizontal="left" vertical="center" wrapText="1"/>
    </xf>
    <xf numFmtId="166" fontId="11" fillId="0" borderId="23" xfId="0" applyNumberFormat="1" applyFont="1" applyFill="1" applyBorder="1" applyAlignment="1">
      <alignment horizontal="center" vertical="center"/>
    </xf>
    <xf numFmtId="165" fontId="0" fillId="0" borderId="23" xfId="0" applyNumberFormat="1" applyFont="1" applyBorder="1" applyAlignment="1">
      <alignment horizontal="center" vertical="center" wrapText="1"/>
    </xf>
    <xf numFmtId="165" fontId="0" fillId="0" borderId="63" xfId="0" applyNumberFormat="1" applyFont="1" applyBorder="1" applyAlignment="1">
      <alignment horizontal="center" vertical="center" wrapText="1"/>
    </xf>
    <xf numFmtId="3" fontId="0" fillId="0" borderId="2" xfId="0" applyNumberFormat="1" applyFont="1" applyFill="1" applyBorder="1" applyAlignment="1">
      <alignment horizontal="center" vertical="center" wrapText="1"/>
    </xf>
    <xf numFmtId="164" fontId="0" fillId="0" borderId="2" xfId="0" applyNumberFormat="1" applyFont="1" applyFill="1" applyBorder="1" applyAlignment="1">
      <alignment horizontal="center" vertical="center" wrapText="1"/>
    </xf>
    <xf numFmtId="167" fontId="0" fillId="0" borderId="2" xfId="0" applyNumberFormat="1" applyFont="1" applyFill="1" applyBorder="1" applyAlignment="1">
      <alignment horizontal="center" vertical="center" wrapText="1"/>
    </xf>
    <xf numFmtId="166" fontId="0" fillId="0" borderId="2" xfId="0" applyNumberFormat="1" applyFont="1" applyFill="1" applyBorder="1" applyAlignment="1">
      <alignment horizontal="center" vertical="center" wrapText="1"/>
    </xf>
    <xf numFmtId="172" fontId="0" fillId="0" borderId="2"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0" borderId="2" xfId="0" applyFont="1" applyFill="1" applyBorder="1" applyAlignment="1">
      <alignment vertical="center" wrapText="1"/>
    </xf>
    <xf numFmtId="1" fontId="0" fillId="0" borderId="2" xfId="0" applyNumberFormat="1" applyFont="1" applyFill="1" applyBorder="1" applyAlignment="1">
      <alignment horizontal="center" vertical="center" wrapText="1"/>
    </xf>
    <xf numFmtId="3" fontId="0" fillId="0" borderId="2" xfId="1" applyNumberFormat="1" applyFont="1" applyFill="1" applyBorder="1" applyAlignment="1">
      <alignment horizontal="center" vertical="center" wrapText="1"/>
    </xf>
    <xf numFmtId="173" fontId="0" fillId="0" borderId="2" xfId="0" applyNumberFormat="1" applyFont="1" applyFill="1" applyBorder="1" applyAlignment="1">
      <alignment horizontal="center" vertical="center" wrapText="1"/>
    </xf>
    <xf numFmtId="173" fontId="0" fillId="0" borderId="23" xfId="0" applyNumberFormat="1" applyFont="1" applyFill="1" applyBorder="1" applyAlignment="1">
      <alignment horizontal="center" vertical="center" wrapText="1"/>
    </xf>
    <xf numFmtId="164" fontId="0" fillId="0" borderId="2" xfId="1" applyNumberFormat="1" applyFont="1" applyFill="1" applyBorder="1" applyAlignment="1">
      <alignment horizontal="center" vertical="center" wrapText="1"/>
    </xf>
    <xf numFmtId="0" fontId="14" fillId="2" borderId="52" xfId="0" applyFont="1" applyFill="1" applyBorder="1" applyAlignment="1">
      <alignment horizontal="center" vertical="center" wrapText="1"/>
    </xf>
    <xf numFmtId="0" fontId="14" fillId="2" borderId="60"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103"/>
  <sheetViews>
    <sheetView tabSelected="1" zoomScaleNormal="100" zoomScaleSheetLayoutView="50" workbookViewId="0">
      <pane ySplit="2" topLeftCell="A3" activePane="bottomLeft" state="frozen"/>
      <selection pane="bottomLeft" activeCell="A4" sqref="A4"/>
    </sheetView>
  </sheetViews>
  <sheetFormatPr defaultRowHeight="12.75"/>
  <cols>
    <col min="1" max="1" width="4.7109375" style="4" customWidth="1"/>
    <col min="2" max="2" width="28.7109375" style="2" customWidth="1"/>
    <col min="3" max="3" width="28.7109375" style="3" customWidth="1"/>
    <col min="4" max="4" width="25.5703125" style="190" customWidth="1"/>
    <col min="5" max="5" width="25.5703125" style="71" customWidth="1"/>
    <col min="6" max="6" width="25.7109375" style="71" customWidth="1"/>
    <col min="7" max="7" width="25.5703125" style="71" customWidth="1"/>
    <col min="8" max="8" width="26.140625" style="71" customWidth="1"/>
    <col min="9" max="9" width="28.5703125" style="71" customWidth="1"/>
    <col min="10" max="26" width="9.140625" style="11"/>
    <col min="27" max="27" width="9.140625" style="12"/>
    <col min="28" max="16384" width="9.140625" style="1"/>
  </cols>
  <sheetData>
    <row r="1" spans="1:27" ht="13.5" thickBot="1">
      <c r="E1" s="57"/>
      <c r="G1" s="57"/>
      <c r="H1" s="57"/>
      <c r="I1" s="57"/>
      <c r="J1" s="9"/>
      <c r="K1" s="9"/>
      <c r="L1" s="9"/>
      <c r="M1" s="9"/>
      <c r="N1" s="9"/>
      <c r="O1" s="9"/>
      <c r="P1" s="9"/>
      <c r="Q1" s="9"/>
      <c r="R1" s="9"/>
      <c r="S1" s="9"/>
      <c r="T1" s="9"/>
      <c r="U1" s="9"/>
      <c r="V1" s="9"/>
      <c r="W1" s="9"/>
      <c r="X1" s="9"/>
      <c r="Y1" s="9"/>
      <c r="Z1" s="9"/>
      <c r="AA1" s="10"/>
    </row>
    <row r="2" spans="1:27" ht="36.75" thickBot="1">
      <c r="A2" s="94" t="s">
        <v>45</v>
      </c>
      <c r="B2" s="5" t="s">
        <v>33</v>
      </c>
      <c r="C2" s="128" t="s">
        <v>83</v>
      </c>
      <c r="D2" s="165" t="s">
        <v>86</v>
      </c>
      <c r="E2" s="166" t="s">
        <v>85</v>
      </c>
      <c r="F2" s="167" t="s">
        <v>87</v>
      </c>
      <c r="G2" s="167" t="s">
        <v>88</v>
      </c>
      <c r="H2" s="166" t="s">
        <v>89</v>
      </c>
      <c r="I2" s="128" t="s">
        <v>61</v>
      </c>
      <c r="J2" s="86"/>
      <c r="K2" s="9"/>
      <c r="L2" s="9"/>
      <c r="M2" s="9"/>
      <c r="N2" s="9"/>
      <c r="O2" s="9"/>
      <c r="P2" s="9"/>
      <c r="Q2" s="9"/>
      <c r="R2" s="9"/>
      <c r="S2" s="9"/>
      <c r="T2" s="9"/>
      <c r="U2" s="9"/>
      <c r="V2" s="9"/>
      <c r="W2" s="9"/>
      <c r="X2" s="9"/>
      <c r="Y2" s="9"/>
      <c r="Z2" s="9"/>
      <c r="AA2" s="10"/>
    </row>
    <row r="3" spans="1:27" ht="54.75" customHeight="1">
      <c r="A3" s="161"/>
      <c r="B3" s="235"/>
      <c r="C3" s="258"/>
      <c r="D3" s="297" t="s">
        <v>90</v>
      </c>
      <c r="E3" s="297"/>
      <c r="F3" s="297"/>
      <c r="G3" s="297"/>
      <c r="H3" s="297"/>
      <c r="I3" s="259"/>
      <c r="J3" s="86"/>
      <c r="K3" s="9"/>
      <c r="L3" s="9"/>
      <c r="M3" s="9"/>
      <c r="N3" s="9"/>
      <c r="O3" s="9"/>
      <c r="P3" s="9"/>
      <c r="Q3" s="9"/>
      <c r="R3" s="9"/>
      <c r="S3" s="9"/>
      <c r="T3" s="9"/>
      <c r="U3" s="9"/>
      <c r="V3" s="9"/>
      <c r="W3" s="9"/>
      <c r="X3" s="9"/>
      <c r="Y3" s="9"/>
      <c r="Z3" s="9"/>
      <c r="AA3" s="10"/>
    </row>
    <row r="4" spans="1:27" ht="246.75" customHeight="1">
      <c r="A4" s="7">
        <v>1</v>
      </c>
      <c r="B4" s="236" t="s">
        <v>8</v>
      </c>
      <c r="C4" s="260" t="s">
        <v>60</v>
      </c>
      <c r="D4" s="195" t="s">
        <v>139</v>
      </c>
      <c r="E4" s="285">
        <v>133134</v>
      </c>
      <c r="F4" s="111">
        <v>91344</v>
      </c>
      <c r="G4" s="111">
        <v>1521162</v>
      </c>
      <c r="H4" s="232" t="s">
        <v>170</v>
      </c>
      <c r="I4" s="72"/>
      <c r="J4" s="80"/>
    </row>
    <row r="5" spans="1:27" ht="50.25" customHeight="1">
      <c r="A5" s="7">
        <v>2</v>
      </c>
      <c r="B5" s="237" t="s">
        <v>2</v>
      </c>
      <c r="C5" s="261" t="s">
        <v>0</v>
      </c>
      <c r="D5" s="199">
        <v>0.81699999999999995</v>
      </c>
      <c r="E5" s="286">
        <v>0.93520813616356457</v>
      </c>
      <c r="F5" s="81">
        <v>0.95</v>
      </c>
      <c r="G5" s="227">
        <v>0.61699999999999999</v>
      </c>
      <c r="H5" s="173">
        <v>0.98899999999999999</v>
      </c>
      <c r="I5" s="73"/>
      <c r="J5" s="80"/>
    </row>
    <row r="6" spans="1:27" ht="51">
      <c r="A6" s="7">
        <v>3</v>
      </c>
      <c r="B6" s="237" t="s">
        <v>6</v>
      </c>
      <c r="C6" s="261" t="s">
        <v>24</v>
      </c>
      <c r="D6" s="228">
        <v>1.6974327042820194</v>
      </c>
      <c r="E6" s="287">
        <v>1.2080535400423633</v>
      </c>
      <c r="F6" s="170" t="s">
        <v>97</v>
      </c>
      <c r="G6" s="150">
        <v>1</v>
      </c>
      <c r="H6" s="176" t="s">
        <v>171</v>
      </c>
      <c r="I6" s="74"/>
      <c r="J6" s="80"/>
    </row>
    <row r="7" spans="1:27" ht="54" customHeight="1">
      <c r="A7" s="7">
        <v>4</v>
      </c>
      <c r="B7" s="238" t="s">
        <v>15</v>
      </c>
      <c r="C7" s="262" t="s">
        <v>16</v>
      </c>
      <c r="D7" s="229">
        <v>2.1215139442231075</v>
      </c>
      <c r="E7" s="226">
        <v>2.04</v>
      </c>
      <c r="F7" s="170" t="s">
        <v>98</v>
      </c>
      <c r="G7" s="230" t="s">
        <v>123</v>
      </c>
      <c r="H7" s="176" t="s">
        <v>172</v>
      </c>
      <c r="I7" s="74"/>
      <c r="J7" s="80"/>
    </row>
    <row r="8" spans="1:27" ht="56.25" customHeight="1">
      <c r="A8" s="7">
        <v>5</v>
      </c>
      <c r="B8" s="239" t="s">
        <v>36</v>
      </c>
      <c r="C8" s="263" t="s">
        <v>35</v>
      </c>
      <c r="D8" s="195">
        <v>92902</v>
      </c>
      <c r="E8" s="293">
        <v>121347</v>
      </c>
      <c r="F8" s="111">
        <v>65630</v>
      </c>
      <c r="G8" s="231">
        <v>1426396</v>
      </c>
      <c r="H8" s="264" t="s">
        <v>125</v>
      </c>
      <c r="I8" s="113"/>
      <c r="J8" s="80"/>
    </row>
    <row r="9" spans="1:27" ht="51" customHeight="1">
      <c r="A9" s="95">
        <v>6</v>
      </c>
      <c r="B9" s="240" t="s">
        <v>28</v>
      </c>
      <c r="C9" s="265" t="s">
        <v>77</v>
      </c>
      <c r="D9" s="195">
        <v>11488</v>
      </c>
      <c r="E9" s="285">
        <v>11787</v>
      </c>
      <c r="F9" s="111">
        <f>F4-F12</f>
        <v>25714</v>
      </c>
      <c r="G9" s="111">
        <v>94766</v>
      </c>
      <c r="H9" s="232" t="s">
        <v>125</v>
      </c>
      <c r="I9" s="72"/>
      <c r="J9" s="80"/>
    </row>
    <row r="10" spans="1:27" ht="72.75" customHeight="1">
      <c r="A10" s="96">
        <v>7</v>
      </c>
      <c r="B10" s="241" t="s">
        <v>39</v>
      </c>
      <c r="C10" s="266"/>
      <c r="D10" s="195">
        <v>92902</v>
      </c>
      <c r="E10" s="288">
        <v>3225</v>
      </c>
      <c r="F10" s="111">
        <v>1477</v>
      </c>
      <c r="G10" s="111">
        <v>21510</v>
      </c>
      <c r="H10" s="264" t="s">
        <v>125</v>
      </c>
      <c r="I10" s="72"/>
      <c r="J10" s="80"/>
    </row>
    <row r="11" spans="1:27" ht="65.25" customHeight="1">
      <c r="A11" s="96">
        <v>8</v>
      </c>
      <c r="B11" s="241" t="s">
        <v>40</v>
      </c>
      <c r="C11" s="267"/>
      <c r="D11" s="195">
        <v>4844</v>
      </c>
      <c r="E11" s="288">
        <v>4290</v>
      </c>
      <c r="F11" s="111">
        <v>11073</v>
      </c>
      <c r="G11" s="111">
        <v>24604</v>
      </c>
      <c r="H11" s="232" t="s">
        <v>140</v>
      </c>
      <c r="I11" s="72"/>
      <c r="J11" s="80"/>
    </row>
    <row r="12" spans="1:27" ht="69.75" customHeight="1">
      <c r="A12" s="34">
        <v>9</v>
      </c>
      <c r="B12" s="241" t="s">
        <v>41</v>
      </c>
      <c r="C12" s="267"/>
      <c r="D12" s="195">
        <v>1877</v>
      </c>
      <c r="E12" s="288">
        <v>1526</v>
      </c>
      <c r="F12" s="111">
        <v>65630</v>
      </c>
      <c r="G12" s="111">
        <v>21625</v>
      </c>
      <c r="H12" s="264" t="s">
        <v>125</v>
      </c>
      <c r="I12" s="72"/>
      <c r="J12" s="80"/>
    </row>
    <row r="13" spans="1:27" ht="69.75" customHeight="1">
      <c r="A13" s="96">
        <v>10</v>
      </c>
      <c r="B13" s="242" t="s">
        <v>62</v>
      </c>
      <c r="C13" s="267"/>
      <c r="D13" s="195">
        <v>1309</v>
      </c>
      <c r="E13" s="288">
        <v>121347</v>
      </c>
      <c r="F13" s="111">
        <v>705</v>
      </c>
      <c r="G13" s="111">
        <v>5726</v>
      </c>
      <c r="H13" s="264" t="s">
        <v>125</v>
      </c>
      <c r="I13" s="72"/>
      <c r="J13" s="80"/>
    </row>
    <row r="14" spans="1:27" ht="69.75" customHeight="1">
      <c r="A14" s="34">
        <v>11</v>
      </c>
      <c r="B14" s="243" t="s">
        <v>63</v>
      </c>
      <c r="C14" s="267"/>
      <c r="D14" s="195">
        <v>713</v>
      </c>
      <c r="E14" s="288">
        <v>879</v>
      </c>
      <c r="F14" s="232" t="s">
        <v>101</v>
      </c>
      <c r="G14" s="111"/>
      <c r="H14" s="264" t="s">
        <v>125</v>
      </c>
      <c r="I14" s="72"/>
      <c r="J14" s="80"/>
    </row>
    <row r="15" spans="1:27" ht="85.5" customHeight="1">
      <c r="A15" s="126">
        <v>12</v>
      </c>
      <c r="B15" s="237" t="s">
        <v>20</v>
      </c>
      <c r="C15" s="261" t="s">
        <v>17</v>
      </c>
      <c r="D15" s="195">
        <v>11544</v>
      </c>
      <c r="E15" s="293">
        <v>8250</v>
      </c>
      <c r="F15" s="111">
        <v>15594</v>
      </c>
      <c r="G15" s="111">
        <v>46516</v>
      </c>
      <c r="H15" s="232">
        <v>13513</v>
      </c>
      <c r="I15" s="72"/>
      <c r="J15" s="80"/>
    </row>
    <row r="16" spans="1:27" ht="96.75" customHeight="1">
      <c r="A16" s="96">
        <v>13</v>
      </c>
      <c r="B16" s="237" t="s">
        <v>4</v>
      </c>
      <c r="C16" s="261" t="s">
        <v>48</v>
      </c>
      <c r="D16" s="233">
        <v>83558</v>
      </c>
      <c r="E16" s="285">
        <v>79955</v>
      </c>
      <c r="F16" s="111">
        <v>94880</v>
      </c>
      <c r="G16" s="111">
        <v>997212</v>
      </c>
      <c r="H16" s="232">
        <v>182710</v>
      </c>
      <c r="I16" s="72"/>
      <c r="J16" s="80"/>
    </row>
    <row r="17" spans="1:27" ht="77.25" customHeight="1">
      <c r="A17" s="105">
        <v>14</v>
      </c>
      <c r="B17" s="244" t="s">
        <v>42</v>
      </c>
      <c r="C17" s="261" t="s">
        <v>34</v>
      </c>
      <c r="D17" s="233">
        <v>1709523</v>
      </c>
      <c r="E17" s="285">
        <v>807626</v>
      </c>
      <c r="F17" s="111">
        <v>776732</v>
      </c>
      <c r="G17" s="111">
        <v>6220181</v>
      </c>
      <c r="H17" s="232" t="s">
        <v>173</v>
      </c>
      <c r="I17" s="72"/>
      <c r="J17" s="80"/>
    </row>
    <row r="18" spans="1:27" ht="126" customHeight="1">
      <c r="A18" s="96">
        <v>15</v>
      </c>
      <c r="B18" s="245" t="s">
        <v>49</v>
      </c>
      <c r="C18" s="260" t="s">
        <v>66</v>
      </c>
      <c r="D18" s="198">
        <v>413</v>
      </c>
      <c r="E18" s="285">
        <v>2388</v>
      </c>
      <c r="F18" s="111">
        <v>16879</v>
      </c>
      <c r="G18" s="111">
        <v>36727</v>
      </c>
      <c r="H18" s="232">
        <v>5160</v>
      </c>
      <c r="I18" s="72"/>
      <c r="J18" s="80"/>
    </row>
    <row r="19" spans="1:27" ht="51.75" customHeight="1">
      <c r="A19" s="105">
        <v>16</v>
      </c>
      <c r="B19" s="246" t="s">
        <v>5</v>
      </c>
      <c r="C19" s="261" t="s">
        <v>22</v>
      </c>
      <c r="D19" s="198" t="s">
        <v>140</v>
      </c>
      <c r="E19" s="286">
        <v>0.97696817420435511</v>
      </c>
      <c r="F19" s="81">
        <v>0.4</v>
      </c>
      <c r="G19" s="227" t="s">
        <v>124</v>
      </c>
      <c r="H19" s="268">
        <v>0.9748</v>
      </c>
      <c r="I19" s="73"/>
      <c r="J19" s="80"/>
    </row>
    <row r="20" spans="1:27" ht="76.5" customHeight="1">
      <c r="A20" s="105">
        <v>17</v>
      </c>
      <c r="B20" s="247" t="s">
        <v>64</v>
      </c>
      <c r="C20" s="260" t="s">
        <v>65</v>
      </c>
      <c r="D20" s="198">
        <v>82</v>
      </c>
      <c r="E20" s="232"/>
      <c r="F20" s="168">
        <v>11376</v>
      </c>
      <c r="G20" s="111">
        <v>618</v>
      </c>
      <c r="H20" s="111">
        <v>5022</v>
      </c>
      <c r="I20" s="72"/>
      <c r="J20" s="80"/>
    </row>
    <row r="21" spans="1:27" ht="76.5" customHeight="1">
      <c r="A21" s="7">
        <v>18</v>
      </c>
      <c r="B21" s="247" t="s">
        <v>67</v>
      </c>
      <c r="C21" s="260" t="s">
        <v>68</v>
      </c>
      <c r="D21" s="198">
        <v>455</v>
      </c>
      <c r="E21" s="232"/>
      <c r="F21" s="168">
        <v>5646</v>
      </c>
      <c r="G21" s="111">
        <v>77617</v>
      </c>
      <c r="H21" s="232">
        <v>108</v>
      </c>
      <c r="I21" s="72"/>
      <c r="J21" s="80"/>
    </row>
    <row r="22" spans="1:27" ht="318.75" customHeight="1">
      <c r="A22" s="7">
        <v>19</v>
      </c>
      <c r="B22" s="237" t="s">
        <v>50</v>
      </c>
      <c r="C22" s="260" t="s">
        <v>37</v>
      </c>
      <c r="D22" s="199">
        <v>0.60599999999999998</v>
      </c>
      <c r="E22" s="289">
        <v>16662</v>
      </c>
      <c r="F22" s="81">
        <v>0.54</v>
      </c>
      <c r="G22" s="227" t="s">
        <v>123</v>
      </c>
      <c r="H22" s="232" t="s">
        <v>174</v>
      </c>
      <c r="I22" s="73"/>
      <c r="J22" s="80"/>
    </row>
    <row r="23" spans="1:27" ht="94.5" customHeight="1">
      <c r="A23" s="7">
        <v>20</v>
      </c>
      <c r="B23" s="247" t="s">
        <v>69</v>
      </c>
      <c r="C23" s="260" t="s">
        <v>82</v>
      </c>
      <c r="D23" s="199">
        <v>0.23799999999999999</v>
      </c>
      <c r="E23" s="289">
        <v>7402</v>
      </c>
      <c r="F23" s="81">
        <v>0</v>
      </c>
      <c r="G23" s="81" t="s">
        <v>125</v>
      </c>
      <c r="H23" s="173" t="s">
        <v>175</v>
      </c>
      <c r="I23" s="73"/>
      <c r="J23" s="80"/>
    </row>
    <row r="24" spans="1:27" ht="138" customHeight="1">
      <c r="A24" s="7">
        <v>21</v>
      </c>
      <c r="B24" s="247" t="s">
        <v>70</v>
      </c>
      <c r="C24" s="260" t="s">
        <v>82</v>
      </c>
      <c r="D24" s="199">
        <v>0.129</v>
      </c>
      <c r="E24" s="289">
        <v>828</v>
      </c>
      <c r="F24" s="81">
        <v>0</v>
      </c>
      <c r="G24" s="81"/>
      <c r="H24" s="173" t="s">
        <v>176</v>
      </c>
      <c r="I24" s="73"/>
      <c r="J24" s="80"/>
    </row>
    <row r="25" spans="1:27" s="27" customFormat="1" ht="15.75">
      <c r="A25" s="7"/>
      <c r="B25" s="248" t="s">
        <v>14</v>
      </c>
      <c r="C25" s="269"/>
      <c r="D25" s="187"/>
      <c r="E25" s="290"/>
      <c r="F25" s="92"/>
      <c r="G25" s="92"/>
      <c r="H25" s="92"/>
      <c r="I25" s="270"/>
      <c r="J25" s="87"/>
      <c r="K25" s="25"/>
      <c r="L25" s="25"/>
      <c r="M25" s="25"/>
      <c r="N25" s="25"/>
      <c r="O25" s="25"/>
      <c r="P25" s="25"/>
      <c r="Q25" s="25"/>
      <c r="R25" s="25"/>
      <c r="S25" s="25"/>
      <c r="T25" s="25"/>
      <c r="U25" s="25"/>
      <c r="V25" s="25"/>
      <c r="W25" s="25"/>
      <c r="X25" s="25"/>
      <c r="Y25" s="25"/>
      <c r="Z25" s="25"/>
      <c r="AA25" s="26"/>
    </row>
    <row r="26" spans="1:27" ht="163.5" customHeight="1">
      <c r="A26" s="7">
        <v>22</v>
      </c>
      <c r="B26" s="239" t="s">
        <v>51</v>
      </c>
      <c r="C26" s="260" t="s">
        <v>71</v>
      </c>
      <c r="D26" s="199">
        <v>0.37555672383521965</v>
      </c>
      <c r="E26" s="296">
        <v>0.44344795469226495</v>
      </c>
      <c r="F26" s="172" t="s">
        <v>104</v>
      </c>
      <c r="G26" s="93">
        <v>0.33400000000000002</v>
      </c>
      <c r="H26" s="172">
        <v>0.79300000000000004</v>
      </c>
      <c r="I26" s="97"/>
      <c r="J26" s="80"/>
    </row>
    <row r="27" spans="1:27" ht="124.5" customHeight="1">
      <c r="A27" s="7">
        <v>23</v>
      </c>
      <c r="B27" s="249" t="s">
        <v>79</v>
      </c>
      <c r="C27" s="260" t="s">
        <v>78</v>
      </c>
      <c r="D27" s="199">
        <v>0.26829198199061211</v>
      </c>
      <c r="E27" s="172"/>
      <c r="F27" s="172" t="s">
        <v>108</v>
      </c>
      <c r="G27" s="172" t="s">
        <v>123</v>
      </c>
      <c r="H27" s="172" t="s">
        <v>177</v>
      </c>
      <c r="I27" s="97"/>
      <c r="J27" s="80"/>
    </row>
    <row r="28" spans="1:27" ht="124.5" customHeight="1">
      <c r="A28" s="7">
        <v>24</v>
      </c>
      <c r="B28" s="250" t="s">
        <v>74</v>
      </c>
      <c r="C28" s="260" t="s">
        <v>72</v>
      </c>
      <c r="D28" s="199">
        <v>0.21016138791624095</v>
      </c>
      <c r="E28" s="173"/>
      <c r="F28" s="173" t="s">
        <v>105</v>
      </c>
      <c r="G28" s="227" t="s">
        <v>123</v>
      </c>
      <c r="H28" s="173" t="s">
        <v>164</v>
      </c>
      <c r="I28" s="73"/>
      <c r="J28" s="80"/>
    </row>
    <row r="29" spans="1:27" ht="118.9" customHeight="1">
      <c r="A29" s="7">
        <v>25</v>
      </c>
      <c r="B29" s="239" t="s">
        <v>52</v>
      </c>
      <c r="C29" s="271" t="s">
        <v>53</v>
      </c>
      <c r="D29" s="199">
        <v>0.62449471058742578</v>
      </c>
      <c r="E29" s="173"/>
      <c r="F29" s="173" t="s">
        <v>107</v>
      </c>
      <c r="G29" s="227" t="s">
        <v>123</v>
      </c>
      <c r="H29" s="172">
        <v>0.96499999999999997</v>
      </c>
      <c r="I29" s="73"/>
      <c r="J29" s="80"/>
    </row>
    <row r="30" spans="1:27" ht="103.5" customHeight="1">
      <c r="A30" s="7">
        <v>26</v>
      </c>
      <c r="B30" s="239" t="s">
        <v>54</v>
      </c>
      <c r="C30" s="260" t="s">
        <v>73</v>
      </c>
      <c r="D30" s="199">
        <v>4.0000000000000001E-3</v>
      </c>
      <c r="E30" s="286">
        <v>1.7936815539231151E-2</v>
      </c>
      <c r="F30" s="173" t="s">
        <v>112</v>
      </c>
      <c r="G30" s="227" t="s">
        <v>123</v>
      </c>
      <c r="H30" s="272">
        <v>2.12E-2</v>
      </c>
      <c r="I30" s="73"/>
      <c r="J30" s="80"/>
    </row>
    <row r="31" spans="1:27" ht="87" customHeight="1">
      <c r="A31" s="7">
        <v>27</v>
      </c>
      <c r="B31" s="244" t="s">
        <v>27</v>
      </c>
      <c r="C31" s="261" t="s">
        <v>38</v>
      </c>
      <c r="D31" s="199">
        <v>3.0000000000000001E-3</v>
      </c>
      <c r="E31" s="286">
        <v>2.1000000000000001E-2</v>
      </c>
      <c r="F31" s="173" t="s">
        <v>113</v>
      </c>
      <c r="G31" s="227" t="s">
        <v>123</v>
      </c>
      <c r="H31" s="173" t="s">
        <v>164</v>
      </c>
      <c r="I31" s="73"/>
      <c r="J31" s="80"/>
    </row>
    <row r="32" spans="1:27" ht="149.25" customHeight="1">
      <c r="A32" s="7">
        <v>28</v>
      </c>
      <c r="B32" s="244" t="s">
        <v>7</v>
      </c>
      <c r="C32" s="261" t="s">
        <v>1</v>
      </c>
      <c r="D32" s="199">
        <v>0.153</v>
      </c>
      <c r="E32" s="234">
        <v>5.7000000000000002E-2</v>
      </c>
      <c r="F32" s="175">
        <f>F20/(F20+F21)</f>
        <v>0.6683115967571378</v>
      </c>
      <c r="G32" s="227" t="s">
        <v>123</v>
      </c>
      <c r="H32" s="268">
        <v>0.97899999999999998</v>
      </c>
      <c r="I32" s="73"/>
      <c r="J32" s="80"/>
    </row>
    <row r="33" spans="1:27" ht="111" customHeight="1" thickBot="1">
      <c r="A33" s="8">
        <v>29</v>
      </c>
      <c r="B33" s="251" t="s">
        <v>55</v>
      </c>
      <c r="C33" s="261" t="s">
        <v>23</v>
      </c>
      <c r="D33" s="199">
        <v>6.4000000000000001E-2</v>
      </c>
      <c r="E33" s="291">
        <v>9.4</v>
      </c>
      <c r="F33" s="81">
        <v>0.14000000000000001</v>
      </c>
      <c r="G33" s="227" t="s">
        <v>123</v>
      </c>
      <c r="H33" s="272">
        <v>7.9000000000000008E-3</v>
      </c>
      <c r="I33" s="73"/>
      <c r="J33" s="80"/>
    </row>
    <row r="34" spans="1:27" s="3" customFormat="1">
      <c r="A34" s="77"/>
      <c r="B34" s="82" t="s">
        <v>3</v>
      </c>
      <c r="C34" s="273"/>
      <c r="D34" s="187"/>
      <c r="E34" s="187"/>
      <c r="F34" s="92"/>
      <c r="G34" s="92"/>
      <c r="H34" s="92"/>
      <c r="I34" s="270"/>
      <c r="J34" s="88"/>
      <c r="K34" s="13"/>
      <c r="L34" s="13"/>
      <c r="M34" s="13"/>
      <c r="N34" s="13"/>
      <c r="O34" s="13"/>
      <c r="P34" s="13"/>
      <c r="Q34" s="13"/>
      <c r="R34" s="13"/>
      <c r="S34" s="13"/>
      <c r="T34" s="13"/>
      <c r="U34" s="13"/>
      <c r="V34" s="13"/>
      <c r="W34" s="13"/>
      <c r="X34" s="13"/>
      <c r="Y34" s="13"/>
      <c r="Z34" s="13"/>
      <c r="AA34" s="14"/>
    </row>
    <row r="35" spans="1:27" ht="148.5" customHeight="1">
      <c r="A35" s="7">
        <v>30</v>
      </c>
      <c r="B35" s="239" t="s">
        <v>11</v>
      </c>
      <c r="C35" s="260" t="s">
        <v>75</v>
      </c>
      <c r="D35" s="201" t="s">
        <v>141</v>
      </c>
      <c r="E35" s="291">
        <v>9.4</v>
      </c>
      <c r="F35" s="175" t="s">
        <v>114</v>
      </c>
      <c r="G35" s="230" t="s">
        <v>126</v>
      </c>
      <c r="H35" s="176" t="s">
        <v>178</v>
      </c>
      <c r="I35" s="74"/>
      <c r="J35" s="80"/>
    </row>
    <row r="36" spans="1:27" ht="94.5" customHeight="1">
      <c r="A36" s="7">
        <v>31</v>
      </c>
      <c r="B36" s="239" t="s">
        <v>12</v>
      </c>
      <c r="C36" s="271" t="s">
        <v>25</v>
      </c>
      <c r="D36" s="195" t="s">
        <v>142</v>
      </c>
      <c r="E36" s="291">
        <v>13.6</v>
      </c>
      <c r="F36" s="175" t="s">
        <v>117</v>
      </c>
      <c r="G36" s="230" t="s">
        <v>127</v>
      </c>
      <c r="H36" s="176" t="s">
        <v>179</v>
      </c>
      <c r="I36" s="74"/>
      <c r="J36" s="80"/>
    </row>
    <row r="37" spans="1:27" ht="107.25" customHeight="1" thickBot="1">
      <c r="A37" s="24">
        <v>32</v>
      </c>
      <c r="B37" s="252" t="s">
        <v>10</v>
      </c>
      <c r="C37" s="261" t="s">
        <v>46</v>
      </c>
      <c r="D37" s="195" t="s">
        <v>143</v>
      </c>
      <c r="E37" s="291">
        <v>10.3</v>
      </c>
      <c r="F37" s="175" t="s">
        <v>118</v>
      </c>
      <c r="G37" s="230" t="s">
        <v>123</v>
      </c>
      <c r="H37" s="176" t="s">
        <v>180</v>
      </c>
      <c r="I37" s="74"/>
      <c r="J37" s="80"/>
    </row>
    <row r="38" spans="1:27" s="27" customFormat="1" ht="15.75">
      <c r="A38" s="35"/>
      <c r="B38" s="36" t="s">
        <v>13</v>
      </c>
      <c r="C38" s="269"/>
      <c r="D38" s="187"/>
      <c r="E38" s="187"/>
      <c r="F38" s="92"/>
      <c r="G38" s="92"/>
      <c r="H38" s="92"/>
      <c r="I38" s="270"/>
      <c r="J38" s="87"/>
      <c r="K38" s="25"/>
      <c r="L38" s="25"/>
      <c r="M38" s="25"/>
      <c r="N38" s="25"/>
      <c r="O38" s="25"/>
      <c r="P38" s="25"/>
      <c r="Q38" s="25"/>
      <c r="R38" s="25"/>
      <c r="S38" s="25"/>
      <c r="T38" s="25"/>
      <c r="U38" s="25"/>
      <c r="V38" s="25"/>
      <c r="W38" s="25"/>
      <c r="X38" s="25"/>
      <c r="Y38" s="25"/>
      <c r="Z38" s="25"/>
      <c r="AA38" s="26"/>
    </row>
    <row r="39" spans="1:27" ht="119.25" customHeight="1">
      <c r="A39" s="7">
        <v>33</v>
      </c>
      <c r="B39" s="253" t="s">
        <v>18</v>
      </c>
      <c r="C39" s="271" t="s">
        <v>26</v>
      </c>
      <c r="D39" s="195" t="s">
        <v>140</v>
      </c>
      <c r="E39" s="285"/>
      <c r="F39" s="151">
        <v>0.99</v>
      </c>
      <c r="G39" s="81">
        <v>0.99299999999999999</v>
      </c>
      <c r="H39" s="173" t="s">
        <v>181</v>
      </c>
      <c r="I39" s="73"/>
      <c r="J39" s="80"/>
    </row>
    <row r="40" spans="1:27" ht="107.25" customHeight="1" thickBot="1">
      <c r="A40" s="8">
        <v>34</v>
      </c>
      <c r="B40" s="254" t="s">
        <v>9</v>
      </c>
      <c r="C40" s="261" t="s">
        <v>21</v>
      </c>
      <c r="D40" s="195" t="s">
        <v>140</v>
      </c>
      <c r="E40" s="173"/>
      <c r="F40" s="151">
        <v>0.89</v>
      </c>
      <c r="G40" s="227" t="s">
        <v>123</v>
      </c>
      <c r="H40" s="173" t="s">
        <v>164</v>
      </c>
      <c r="I40" s="73"/>
      <c r="J40" s="80"/>
    </row>
    <row r="41" spans="1:27" s="27" customFormat="1" ht="15.75">
      <c r="A41" s="77"/>
      <c r="B41" s="78" t="s">
        <v>19</v>
      </c>
      <c r="C41" s="269"/>
      <c r="D41" s="187"/>
      <c r="E41" s="290"/>
      <c r="F41" s="92"/>
      <c r="G41" s="92"/>
      <c r="H41" s="92"/>
      <c r="I41" s="270"/>
      <c r="J41" s="87"/>
      <c r="K41" s="25"/>
      <c r="L41" s="25"/>
      <c r="M41" s="25"/>
      <c r="N41" s="25"/>
      <c r="O41" s="25"/>
      <c r="P41" s="25"/>
      <c r="Q41" s="25"/>
      <c r="R41" s="25"/>
      <c r="S41" s="25"/>
      <c r="T41" s="25"/>
      <c r="U41" s="25"/>
      <c r="V41" s="25"/>
      <c r="W41" s="25"/>
      <c r="X41" s="25"/>
      <c r="Y41" s="25"/>
      <c r="Z41" s="25"/>
      <c r="AA41" s="26"/>
    </row>
    <row r="42" spans="1:27" s="30" customFormat="1" ht="50.25" customHeight="1">
      <c r="A42" s="7">
        <v>35</v>
      </c>
      <c r="B42" s="255" t="s">
        <v>43</v>
      </c>
      <c r="C42" s="274"/>
      <c r="D42" s="205" t="s">
        <v>144</v>
      </c>
      <c r="E42" s="275">
        <v>88</v>
      </c>
      <c r="F42" s="150">
        <v>201</v>
      </c>
      <c r="G42" s="150">
        <v>229</v>
      </c>
      <c r="H42" s="176" t="s">
        <v>182</v>
      </c>
      <c r="I42" s="74"/>
      <c r="J42" s="89"/>
      <c r="K42" s="28"/>
      <c r="L42" s="28"/>
      <c r="M42" s="28"/>
      <c r="N42" s="28"/>
      <c r="O42" s="28"/>
      <c r="P42" s="28"/>
      <c r="Q42" s="28"/>
      <c r="R42" s="28"/>
      <c r="S42" s="28"/>
      <c r="T42" s="28"/>
      <c r="U42" s="28"/>
      <c r="V42" s="28"/>
      <c r="W42" s="28"/>
      <c r="X42" s="28"/>
      <c r="Y42" s="28"/>
      <c r="Z42" s="28"/>
      <c r="AA42" s="29"/>
    </row>
    <row r="43" spans="1:27" ht="129" customHeight="1">
      <c r="A43" s="7">
        <v>36</v>
      </c>
      <c r="B43" s="247" t="s">
        <v>80</v>
      </c>
      <c r="C43" s="260" t="s">
        <v>76</v>
      </c>
      <c r="D43" s="195">
        <v>652.95238095238096</v>
      </c>
      <c r="E43" s="276">
        <v>869</v>
      </c>
      <c r="F43" s="155">
        <f>(F15+F16)/F42</f>
        <v>549.62189054726366</v>
      </c>
      <c r="G43" s="155">
        <v>3742</v>
      </c>
      <c r="H43" s="277" t="s">
        <v>183</v>
      </c>
      <c r="I43" s="75"/>
      <c r="J43" s="80"/>
    </row>
    <row r="44" spans="1:27" ht="111.4" customHeight="1">
      <c r="A44" s="7">
        <v>37</v>
      </c>
      <c r="B44" s="247" t="s">
        <v>81</v>
      </c>
      <c r="C44" s="262" t="s">
        <v>47</v>
      </c>
      <c r="D44" s="195">
        <v>96.517006802721085</v>
      </c>
      <c r="E44" s="292">
        <v>278</v>
      </c>
      <c r="F44" s="155">
        <f>(2803+237)/F42</f>
        <v>15.124378109452737</v>
      </c>
      <c r="G44" s="155">
        <v>1878</v>
      </c>
      <c r="H44" s="277" t="s">
        <v>184</v>
      </c>
      <c r="I44" s="75"/>
      <c r="J44" s="80"/>
    </row>
    <row r="45" spans="1:27" ht="101.25" customHeight="1" thickBot="1">
      <c r="A45" s="7">
        <v>38</v>
      </c>
      <c r="B45" s="237" t="s">
        <v>44</v>
      </c>
      <c r="C45" s="261"/>
      <c r="D45" s="195">
        <v>196553</v>
      </c>
      <c r="E45" s="285">
        <v>45</v>
      </c>
      <c r="F45" s="111">
        <v>272180</v>
      </c>
      <c r="G45" s="278" t="s">
        <v>123</v>
      </c>
      <c r="H45" s="264">
        <v>420599</v>
      </c>
      <c r="I45" s="72"/>
      <c r="J45" s="80"/>
    </row>
    <row r="46" spans="1:27" s="27" customFormat="1" ht="15.75">
      <c r="A46" s="35"/>
      <c r="B46" s="36" t="s">
        <v>29</v>
      </c>
      <c r="C46" s="269"/>
      <c r="D46" s="187"/>
      <c r="E46" s="290"/>
      <c r="F46" s="92"/>
      <c r="G46" s="92"/>
      <c r="H46" s="92"/>
      <c r="I46" s="270"/>
      <c r="J46" s="87"/>
      <c r="K46" s="25"/>
      <c r="L46" s="25"/>
      <c r="M46" s="25"/>
      <c r="N46" s="25"/>
      <c r="O46" s="25"/>
      <c r="P46" s="25"/>
      <c r="Q46" s="25"/>
      <c r="R46" s="25"/>
      <c r="S46" s="25"/>
      <c r="T46" s="25"/>
      <c r="U46" s="25"/>
      <c r="V46" s="25"/>
      <c r="W46" s="25"/>
      <c r="X46" s="25"/>
      <c r="Y46" s="25"/>
      <c r="Z46" s="25"/>
      <c r="AA46" s="26"/>
    </row>
    <row r="47" spans="1:27" ht="45" customHeight="1">
      <c r="A47" s="7">
        <v>39</v>
      </c>
      <c r="B47" s="253" t="s">
        <v>31</v>
      </c>
      <c r="C47" s="271" t="s">
        <v>56</v>
      </c>
      <c r="D47" s="195" t="s">
        <v>145</v>
      </c>
      <c r="E47" s="294">
        <v>8722487000</v>
      </c>
      <c r="F47" s="85" t="s">
        <v>92</v>
      </c>
      <c r="G47" s="85"/>
      <c r="H47" s="279" t="s">
        <v>166</v>
      </c>
      <c r="I47" s="178"/>
      <c r="J47" s="80"/>
    </row>
    <row r="48" spans="1:27" ht="45" customHeight="1">
      <c r="A48" s="7">
        <v>40</v>
      </c>
      <c r="B48" s="256" t="s">
        <v>57</v>
      </c>
      <c r="C48" s="262" t="s">
        <v>58</v>
      </c>
      <c r="D48" s="195" t="s">
        <v>146</v>
      </c>
      <c r="E48" s="294">
        <v>18435995570</v>
      </c>
      <c r="F48" s="156">
        <v>0</v>
      </c>
      <c r="G48" s="85"/>
      <c r="H48" s="280">
        <v>0</v>
      </c>
      <c r="I48" s="76"/>
      <c r="J48" s="80"/>
    </row>
    <row r="49" spans="1:27" ht="40.5" customHeight="1">
      <c r="A49" s="7">
        <v>41</v>
      </c>
      <c r="B49" s="256" t="s">
        <v>30</v>
      </c>
      <c r="C49" s="262" t="s">
        <v>58</v>
      </c>
      <c r="D49" s="195" t="s">
        <v>147</v>
      </c>
      <c r="E49" s="294">
        <v>139900000</v>
      </c>
      <c r="F49" s="85" t="s">
        <v>93</v>
      </c>
      <c r="G49" s="85"/>
      <c r="H49" s="279" t="s">
        <v>167</v>
      </c>
      <c r="I49" s="76"/>
      <c r="J49" s="80"/>
    </row>
    <row r="50" spans="1:27" ht="40.5" customHeight="1">
      <c r="A50" s="7">
        <v>42</v>
      </c>
      <c r="B50" s="256" t="s">
        <v>59</v>
      </c>
      <c r="C50" s="262" t="s">
        <v>58</v>
      </c>
      <c r="D50" s="206" t="s">
        <v>148</v>
      </c>
      <c r="E50" s="294">
        <v>1327396000</v>
      </c>
      <c r="F50" s="85" t="s">
        <v>94</v>
      </c>
      <c r="G50" s="85"/>
      <c r="H50" s="279" t="s">
        <v>168</v>
      </c>
      <c r="I50" s="76"/>
      <c r="J50" s="80"/>
    </row>
    <row r="51" spans="1:27" ht="60" customHeight="1" thickBot="1">
      <c r="A51" s="8">
        <v>43</v>
      </c>
      <c r="B51" s="257" t="s">
        <v>32</v>
      </c>
      <c r="C51" s="281" t="s">
        <v>58</v>
      </c>
      <c r="D51" s="282" t="s">
        <v>149</v>
      </c>
      <c r="E51" s="295">
        <v>11429042040</v>
      </c>
      <c r="F51" s="157" t="s">
        <v>95</v>
      </c>
      <c r="G51" s="157"/>
      <c r="H51" s="283" t="s">
        <v>169</v>
      </c>
      <c r="I51" s="284"/>
      <c r="J51" s="80"/>
    </row>
    <row r="52" spans="1:27" s="9" customFormat="1">
      <c r="A52" s="23"/>
      <c r="B52" s="22"/>
      <c r="C52" s="31"/>
      <c r="D52" s="207"/>
      <c r="E52" s="67"/>
      <c r="F52" s="67"/>
      <c r="G52" s="67"/>
      <c r="H52" s="67"/>
      <c r="I52" s="67"/>
      <c r="J52" s="11"/>
      <c r="K52" s="11"/>
      <c r="L52" s="11"/>
      <c r="M52" s="11"/>
      <c r="N52" s="11"/>
      <c r="O52" s="11"/>
      <c r="P52" s="11"/>
      <c r="Q52" s="11"/>
      <c r="R52" s="11"/>
      <c r="S52" s="11"/>
      <c r="T52" s="11"/>
      <c r="U52" s="11"/>
      <c r="V52" s="11"/>
      <c r="W52" s="11"/>
      <c r="X52" s="11"/>
      <c r="Y52" s="11"/>
      <c r="Z52" s="11"/>
      <c r="AA52" s="11"/>
    </row>
    <row r="53" spans="1:27">
      <c r="A53" s="15"/>
      <c r="B53" s="16"/>
      <c r="C53" s="32"/>
      <c r="D53" s="208"/>
      <c r="E53" s="68"/>
      <c r="F53" s="68"/>
      <c r="G53" s="68"/>
      <c r="H53" s="68"/>
      <c r="I53" s="68"/>
    </row>
    <row r="54" spans="1:27">
      <c r="A54" s="17"/>
      <c r="B54" s="18"/>
      <c r="C54" s="13"/>
      <c r="D54" s="209"/>
      <c r="E54" s="69"/>
      <c r="F54" s="69"/>
      <c r="G54" s="69"/>
      <c r="H54" s="69"/>
      <c r="I54" s="69"/>
    </row>
    <row r="55" spans="1:27">
      <c r="A55" s="17"/>
      <c r="B55" s="18"/>
      <c r="C55" s="13"/>
      <c r="D55" s="209"/>
      <c r="E55" s="69"/>
      <c r="F55" s="69"/>
      <c r="G55" s="69"/>
      <c r="H55" s="69"/>
      <c r="I55" s="69"/>
    </row>
    <row r="56" spans="1:27">
      <c r="A56" s="17"/>
      <c r="B56" s="18"/>
      <c r="C56" s="13"/>
      <c r="D56" s="209"/>
      <c r="E56" s="69"/>
      <c r="F56" s="69"/>
      <c r="G56" s="69"/>
      <c r="H56" s="69"/>
      <c r="I56" s="69"/>
    </row>
    <row r="57" spans="1:27">
      <c r="A57" s="17"/>
      <c r="B57" s="18"/>
      <c r="C57" s="13"/>
      <c r="D57" s="209"/>
      <c r="E57" s="69"/>
      <c r="F57" s="69"/>
      <c r="G57" s="69"/>
      <c r="H57" s="69"/>
      <c r="I57" s="69"/>
    </row>
    <row r="58" spans="1:27">
      <c r="A58" s="17"/>
      <c r="B58" s="18"/>
      <c r="C58" s="13"/>
      <c r="D58" s="209"/>
      <c r="E58" s="69"/>
      <c r="F58" s="69"/>
      <c r="G58" s="69"/>
      <c r="H58" s="69"/>
      <c r="I58" s="69"/>
    </row>
    <row r="59" spans="1:27">
      <c r="A59" s="17"/>
      <c r="B59" s="18"/>
      <c r="C59" s="13"/>
      <c r="D59" s="209"/>
      <c r="E59" s="69"/>
      <c r="F59" s="69"/>
      <c r="G59" s="69"/>
      <c r="H59" s="69"/>
      <c r="I59" s="69"/>
    </row>
    <row r="60" spans="1:27">
      <c r="A60" s="17"/>
      <c r="B60" s="18"/>
      <c r="C60" s="13"/>
      <c r="D60" s="209"/>
      <c r="E60" s="69"/>
      <c r="F60" s="69"/>
      <c r="G60" s="69"/>
      <c r="H60" s="69"/>
      <c r="I60" s="69"/>
    </row>
    <row r="61" spans="1:27">
      <c r="A61" s="17"/>
      <c r="B61" s="18"/>
      <c r="C61" s="13"/>
      <c r="D61" s="209"/>
      <c r="E61" s="69"/>
      <c r="F61" s="69"/>
      <c r="G61" s="69"/>
      <c r="H61" s="69"/>
      <c r="I61" s="69"/>
    </row>
    <row r="62" spans="1:27">
      <c r="A62" s="17"/>
      <c r="B62" s="18"/>
      <c r="C62" s="13"/>
      <c r="D62" s="209"/>
      <c r="E62" s="69"/>
      <c r="F62" s="69"/>
      <c r="G62" s="69"/>
      <c r="H62" s="69"/>
      <c r="I62" s="69"/>
    </row>
    <row r="63" spans="1:27">
      <c r="A63" s="17"/>
      <c r="B63" s="18"/>
      <c r="C63" s="13"/>
      <c r="D63" s="209"/>
      <c r="E63" s="69"/>
      <c r="F63" s="69"/>
      <c r="G63" s="69"/>
      <c r="H63" s="69"/>
      <c r="I63" s="69"/>
    </row>
    <row r="64" spans="1:27">
      <c r="A64" s="17"/>
      <c r="B64" s="18"/>
      <c r="C64" s="13"/>
      <c r="D64" s="209"/>
      <c r="E64" s="69"/>
      <c r="F64" s="69"/>
      <c r="G64" s="69"/>
      <c r="H64" s="69"/>
      <c r="I64" s="69"/>
    </row>
    <row r="65" spans="1:9">
      <c r="A65" s="17"/>
      <c r="B65" s="18"/>
      <c r="C65" s="13"/>
      <c r="D65" s="209"/>
      <c r="E65" s="69"/>
      <c r="F65" s="69"/>
      <c r="G65" s="69"/>
      <c r="H65" s="69"/>
      <c r="I65" s="69"/>
    </row>
    <row r="66" spans="1:9">
      <c r="A66" s="17"/>
      <c r="B66" s="18"/>
      <c r="C66" s="13"/>
      <c r="D66" s="209"/>
      <c r="E66" s="69"/>
      <c r="F66" s="69"/>
      <c r="G66" s="69"/>
      <c r="H66" s="69"/>
      <c r="I66" s="69"/>
    </row>
    <row r="67" spans="1:9">
      <c r="A67" s="17"/>
      <c r="B67" s="18"/>
      <c r="C67" s="13"/>
      <c r="D67" s="209"/>
      <c r="E67" s="69"/>
      <c r="F67" s="69"/>
      <c r="G67" s="69"/>
      <c r="H67" s="69"/>
      <c r="I67" s="69"/>
    </row>
    <row r="68" spans="1:9">
      <c r="A68" s="17"/>
      <c r="B68" s="18"/>
      <c r="C68" s="13"/>
      <c r="D68" s="209"/>
      <c r="E68" s="69"/>
      <c r="F68" s="69"/>
      <c r="G68" s="69"/>
      <c r="H68" s="69"/>
      <c r="I68" s="69"/>
    </row>
    <row r="69" spans="1:9">
      <c r="A69" s="17"/>
      <c r="B69" s="18"/>
      <c r="C69" s="13"/>
      <c r="D69" s="209"/>
      <c r="E69" s="69"/>
      <c r="F69" s="69"/>
      <c r="G69" s="69"/>
      <c r="H69" s="69"/>
      <c r="I69" s="69"/>
    </row>
    <row r="70" spans="1:9">
      <c r="A70" s="17"/>
      <c r="B70" s="18"/>
      <c r="C70" s="13"/>
      <c r="D70" s="209"/>
      <c r="E70" s="69"/>
      <c r="F70" s="69"/>
      <c r="G70" s="69"/>
      <c r="H70" s="69"/>
      <c r="I70" s="69"/>
    </row>
    <row r="71" spans="1:9">
      <c r="A71" s="17"/>
      <c r="B71" s="18"/>
      <c r="C71" s="13"/>
      <c r="D71" s="209"/>
      <c r="E71" s="69"/>
      <c r="F71" s="69"/>
      <c r="G71" s="69"/>
      <c r="H71" s="69"/>
      <c r="I71" s="69"/>
    </row>
    <row r="72" spans="1:9">
      <c r="A72" s="17"/>
      <c r="B72" s="18"/>
      <c r="C72" s="13"/>
      <c r="D72" s="209"/>
      <c r="E72" s="69"/>
      <c r="F72" s="69"/>
      <c r="G72" s="69"/>
      <c r="H72" s="69"/>
      <c r="I72" s="69"/>
    </row>
    <row r="73" spans="1:9">
      <c r="A73" s="17"/>
      <c r="B73" s="18"/>
      <c r="C73" s="13"/>
      <c r="D73" s="209"/>
      <c r="E73" s="69"/>
      <c r="F73" s="69"/>
      <c r="G73" s="69"/>
      <c r="H73" s="69"/>
      <c r="I73" s="69"/>
    </row>
    <row r="74" spans="1:9">
      <c r="A74" s="17"/>
      <c r="B74" s="18"/>
      <c r="C74" s="13"/>
      <c r="D74" s="209"/>
      <c r="E74" s="69"/>
      <c r="F74" s="69"/>
      <c r="G74" s="69"/>
      <c r="H74" s="69"/>
      <c r="I74" s="69"/>
    </row>
    <row r="75" spans="1:9">
      <c r="A75" s="17"/>
      <c r="B75" s="18"/>
      <c r="C75" s="13"/>
      <c r="D75" s="209"/>
      <c r="E75" s="69"/>
      <c r="F75" s="69"/>
      <c r="G75" s="69"/>
      <c r="H75" s="69"/>
      <c r="I75" s="69"/>
    </row>
    <row r="76" spans="1:9">
      <c r="A76" s="17"/>
      <c r="B76" s="18"/>
      <c r="C76" s="13"/>
      <c r="D76" s="209"/>
      <c r="E76" s="69"/>
      <c r="F76" s="69"/>
      <c r="G76" s="69"/>
      <c r="H76" s="69"/>
      <c r="I76" s="69"/>
    </row>
    <row r="77" spans="1:9">
      <c r="A77" s="17"/>
      <c r="B77" s="18"/>
      <c r="C77" s="13"/>
      <c r="D77" s="209"/>
      <c r="E77" s="69"/>
      <c r="F77" s="69"/>
      <c r="G77" s="69"/>
      <c r="H77" s="69"/>
      <c r="I77" s="69"/>
    </row>
    <row r="78" spans="1:9">
      <c r="A78" s="17"/>
      <c r="B78" s="18"/>
      <c r="C78" s="13"/>
      <c r="D78" s="209"/>
      <c r="E78" s="69"/>
      <c r="F78" s="69"/>
      <c r="G78" s="69"/>
      <c r="H78" s="69"/>
      <c r="I78" s="69"/>
    </row>
    <row r="79" spans="1:9">
      <c r="A79" s="17"/>
      <c r="B79" s="18"/>
      <c r="C79" s="13"/>
      <c r="D79" s="209"/>
      <c r="E79" s="69"/>
      <c r="F79" s="69"/>
      <c r="G79" s="69"/>
      <c r="H79" s="69"/>
      <c r="I79" s="69"/>
    </row>
    <row r="80" spans="1:9">
      <c r="A80" s="17"/>
      <c r="B80" s="18"/>
      <c r="C80" s="13"/>
      <c r="D80" s="209"/>
      <c r="E80" s="69"/>
      <c r="F80" s="69"/>
      <c r="G80" s="69"/>
      <c r="H80" s="69"/>
      <c r="I80" s="69"/>
    </row>
    <row r="81" spans="1:9">
      <c r="A81" s="17"/>
      <c r="B81" s="18"/>
      <c r="C81" s="13"/>
      <c r="D81" s="209"/>
      <c r="E81" s="69"/>
      <c r="F81" s="69"/>
      <c r="G81" s="69"/>
      <c r="H81" s="69"/>
      <c r="I81" s="69"/>
    </row>
    <row r="82" spans="1:9">
      <c r="A82" s="17"/>
      <c r="B82" s="18"/>
      <c r="C82" s="13"/>
      <c r="D82" s="209"/>
      <c r="E82" s="69"/>
      <c r="F82" s="69"/>
      <c r="G82" s="69"/>
      <c r="H82" s="69"/>
      <c r="I82" s="69"/>
    </row>
    <row r="83" spans="1:9">
      <c r="A83" s="17"/>
      <c r="B83" s="18"/>
      <c r="C83" s="13"/>
      <c r="D83" s="209"/>
      <c r="E83" s="69"/>
      <c r="F83" s="69"/>
      <c r="G83" s="69"/>
      <c r="H83" s="69"/>
      <c r="I83" s="69"/>
    </row>
    <row r="84" spans="1:9">
      <c r="A84" s="17"/>
      <c r="B84" s="18"/>
      <c r="C84" s="13"/>
      <c r="D84" s="209"/>
      <c r="E84" s="69"/>
      <c r="F84" s="69"/>
      <c r="G84" s="69"/>
      <c r="H84" s="69"/>
      <c r="I84" s="69"/>
    </row>
    <row r="85" spans="1:9">
      <c r="A85" s="17"/>
      <c r="B85" s="18"/>
      <c r="C85" s="13"/>
      <c r="D85" s="209"/>
      <c r="E85" s="69"/>
      <c r="F85" s="69"/>
      <c r="G85" s="69"/>
      <c r="H85" s="69"/>
      <c r="I85" s="69"/>
    </row>
    <row r="86" spans="1:9">
      <c r="A86" s="17"/>
      <c r="B86" s="18"/>
      <c r="C86" s="13"/>
      <c r="D86" s="209"/>
      <c r="E86" s="69"/>
      <c r="F86" s="69"/>
      <c r="G86" s="69"/>
      <c r="H86" s="69"/>
      <c r="I86" s="69"/>
    </row>
    <row r="87" spans="1:9">
      <c r="A87" s="17"/>
      <c r="B87" s="18"/>
      <c r="C87" s="13"/>
      <c r="D87" s="209"/>
      <c r="E87" s="69"/>
      <c r="F87" s="69"/>
      <c r="G87" s="69"/>
      <c r="H87" s="69"/>
      <c r="I87" s="69"/>
    </row>
    <row r="88" spans="1:9">
      <c r="A88" s="17"/>
      <c r="B88" s="18"/>
      <c r="C88" s="13"/>
      <c r="D88" s="209"/>
      <c r="E88" s="69"/>
      <c r="F88" s="69"/>
      <c r="G88" s="69"/>
      <c r="H88" s="69"/>
      <c r="I88" s="69"/>
    </row>
    <row r="89" spans="1:9">
      <c r="A89" s="17"/>
      <c r="B89" s="18"/>
      <c r="C89" s="13"/>
      <c r="D89" s="209"/>
      <c r="E89" s="69"/>
      <c r="F89" s="69"/>
      <c r="G89" s="69"/>
      <c r="H89" s="69"/>
      <c r="I89" s="69"/>
    </row>
    <row r="90" spans="1:9">
      <c r="A90" s="17"/>
      <c r="B90" s="18"/>
      <c r="C90" s="13"/>
      <c r="D90" s="209"/>
      <c r="E90" s="69"/>
      <c r="F90" s="69"/>
      <c r="G90" s="69"/>
      <c r="H90" s="69"/>
      <c r="I90" s="69"/>
    </row>
    <row r="91" spans="1:9">
      <c r="A91" s="17"/>
      <c r="B91" s="18"/>
      <c r="C91" s="13"/>
      <c r="D91" s="209"/>
      <c r="E91" s="69"/>
      <c r="F91" s="69"/>
      <c r="G91" s="69"/>
      <c r="H91" s="69"/>
      <c r="I91" s="69"/>
    </row>
    <row r="92" spans="1:9">
      <c r="A92" s="17"/>
      <c r="B92" s="18"/>
      <c r="C92" s="13"/>
      <c r="D92" s="209"/>
      <c r="E92" s="69"/>
      <c r="F92" s="69"/>
      <c r="G92" s="69"/>
      <c r="H92" s="69"/>
      <c r="I92" s="69"/>
    </row>
    <row r="93" spans="1:9">
      <c r="A93" s="17"/>
      <c r="B93" s="18"/>
      <c r="C93" s="13"/>
      <c r="D93" s="209"/>
      <c r="E93" s="69"/>
      <c r="F93" s="69"/>
      <c r="G93" s="69"/>
      <c r="H93" s="69"/>
      <c r="I93" s="69"/>
    </row>
    <row r="94" spans="1:9">
      <c r="A94" s="17"/>
      <c r="B94" s="18"/>
      <c r="C94" s="13"/>
      <c r="D94" s="209"/>
      <c r="E94" s="69"/>
      <c r="F94" s="69"/>
      <c r="G94" s="69"/>
      <c r="H94" s="69"/>
      <c r="I94" s="69"/>
    </row>
    <row r="95" spans="1:9">
      <c r="A95" s="17"/>
      <c r="B95" s="18"/>
      <c r="C95" s="13"/>
      <c r="D95" s="209"/>
      <c r="E95" s="69"/>
      <c r="F95" s="69"/>
      <c r="G95" s="69"/>
      <c r="H95" s="69"/>
      <c r="I95" s="69"/>
    </row>
    <row r="96" spans="1:9">
      <c r="A96" s="17"/>
      <c r="B96" s="18"/>
      <c r="C96" s="13"/>
      <c r="D96" s="209"/>
      <c r="E96" s="69"/>
      <c r="F96" s="69"/>
      <c r="G96" s="69"/>
      <c r="H96" s="69"/>
      <c r="I96" s="69"/>
    </row>
    <row r="97" spans="1:27">
      <c r="A97" s="17"/>
      <c r="B97" s="18"/>
      <c r="C97" s="13"/>
      <c r="D97" s="209"/>
      <c r="E97" s="69"/>
      <c r="F97" s="69"/>
      <c r="G97" s="69"/>
      <c r="H97" s="69"/>
      <c r="I97" s="69"/>
    </row>
    <row r="98" spans="1:27">
      <c r="A98" s="17"/>
      <c r="B98" s="18"/>
      <c r="C98" s="13"/>
      <c r="D98" s="209"/>
      <c r="E98" s="69"/>
      <c r="F98" s="69"/>
      <c r="G98" s="69"/>
      <c r="H98" s="69"/>
      <c r="I98" s="69"/>
    </row>
    <row r="99" spans="1:27">
      <c r="A99" s="17"/>
      <c r="B99" s="18"/>
      <c r="C99" s="13"/>
      <c r="D99" s="209"/>
      <c r="E99" s="69"/>
      <c r="F99" s="69"/>
      <c r="G99" s="69"/>
      <c r="H99" s="69"/>
      <c r="I99" s="69"/>
    </row>
    <row r="100" spans="1:27">
      <c r="A100" s="17"/>
      <c r="B100" s="18"/>
      <c r="C100" s="13"/>
      <c r="D100" s="209"/>
      <c r="E100" s="69"/>
      <c r="F100" s="69"/>
      <c r="G100" s="69"/>
      <c r="H100" s="69"/>
      <c r="I100" s="69"/>
    </row>
    <row r="101" spans="1:27">
      <c r="A101" s="17"/>
      <c r="B101" s="18"/>
      <c r="C101" s="13"/>
      <c r="D101" s="209"/>
      <c r="E101" s="69"/>
      <c r="F101" s="69"/>
      <c r="G101" s="69"/>
      <c r="H101" s="69"/>
      <c r="I101" s="69"/>
    </row>
    <row r="102" spans="1:27">
      <c r="A102" s="17"/>
      <c r="B102" s="18"/>
      <c r="C102" s="13"/>
      <c r="D102" s="209"/>
      <c r="E102" s="69"/>
      <c r="F102" s="69"/>
      <c r="G102" s="69"/>
      <c r="H102" s="69"/>
      <c r="I102" s="69"/>
    </row>
    <row r="103" spans="1:27" s="21" customFormat="1">
      <c r="A103" s="19"/>
      <c r="B103" s="20"/>
      <c r="C103" s="33"/>
      <c r="D103" s="210"/>
      <c r="E103" s="70"/>
      <c r="F103" s="70"/>
      <c r="G103" s="70"/>
      <c r="H103" s="70"/>
      <c r="I103" s="70"/>
      <c r="J103" s="11"/>
      <c r="K103" s="11"/>
      <c r="L103" s="11"/>
      <c r="M103" s="11"/>
      <c r="N103" s="11"/>
      <c r="O103" s="11"/>
      <c r="P103" s="11"/>
      <c r="Q103" s="11"/>
      <c r="R103" s="11"/>
      <c r="S103" s="11"/>
      <c r="T103" s="11"/>
      <c r="U103" s="11"/>
      <c r="V103" s="11"/>
      <c r="W103" s="11"/>
      <c r="X103" s="11"/>
      <c r="Y103" s="11"/>
      <c r="Z103" s="11"/>
      <c r="AA103" s="11"/>
    </row>
  </sheetData>
  <mergeCells count="1">
    <mergeCell ref="D3:H3"/>
  </mergeCells>
  <phoneticPr fontId="2" type="noConversion"/>
  <printOptions horizontalCentered="1" verticalCentered="1"/>
  <pageMargins left="0.25" right="0.25" top="0.4" bottom="0.18" header="0.3" footer="7.0000000000000007E-2"/>
  <pageSetup paperSize="9" scale="60" fitToHeight="3" orientation="portrait" r:id="rId1"/>
  <headerFooter alignWithMargins="0">
    <oddHeader>&amp;L&amp;D</oddHeader>
  </headerFooter>
  <rowBreaks count="3" manualBreakCount="3">
    <brk id="24" max="9" man="1"/>
    <brk id="31" max="8" man="1"/>
    <brk id="40" max="10"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103"/>
  <sheetViews>
    <sheetView zoomScaleNormal="100" zoomScaleSheetLayoutView="50" workbookViewId="0">
      <pane ySplit="2" topLeftCell="A3" activePane="bottomLeft" state="frozen"/>
      <selection pane="bottomLeft" activeCell="E4" sqref="E4"/>
    </sheetView>
  </sheetViews>
  <sheetFormatPr defaultRowHeight="12.75"/>
  <cols>
    <col min="1" max="1" width="4.7109375" style="4" customWidth="1"/>
    <col min="2" max="2" width="28.7109375" style="2" customWidth="1"/>
    <col min="3" max="3" width="28.7109375" style="3" customWidth="1"/>
    <col min="4" max="4" width="25.5703125" style="190" customWidth="1"/>
    <col min="5" max="5" width="25.5703125" style="71" customWidth="1"/>
    <col min="6" max="6" width="25.7109375" style="71" customWidth="1"/>
    <col min="7" max="8" width="25.5703125" style="71" customWidth="1"/>
    <col min="9" max="9" width="28.5703125" style="71" customWidth="1"/>
    <col min="10" max="26" width="9.140625" style="11"/>
    <col min="27" max="27" width="9.140625" style="12"/>
    <col min="28" max="16384" width="9.140625" style="1"/>
  </cols>
  <sheetData>
    <row r="1" spans="1:27" ht="13.5" thickBot="1">
      <c r="E1" s="57"/>
      <c r="G1" s="57"/>
      <c r="H1" s="57"/>
      <c r="I1" s="57"/>
      <c r="J1" s="9"/>
      <c r="K1" s="9"/>
      <c r="L1" s="9"/>
      <c r="M1" s="9"/>
      <c r="N1" s="9"/>
      <c r="O1" s="9"/>
      <c r="P1" s="9"/>
      <c r="Q1" s="9"/>
      <c r="R1" s="9"/>
      <c r="S1" s="9"/>
      <c r="T1" s="9"/>
      <c r="U1" s="9"/>
      <c r="V1" s="9"/>
      <c r="W1" s="9"/>
      <c r="X1" s="9"/>
      <c r="Y1" s="9"/>
      <c r="Z1" s="9"/>
      <c r="AA1" s="10"/>
    </row>
    <row r="2" spans="1:27" ht="36.75" thickBot="1">
      <c r="A2" s="94" t="s">
        <v>45</v>
      </c>
      <c r="B2" s="5" t="s">
        <v>33</v>
      </c>
      <c r="C2" s="128" t="s">
        <v>83</v>
      </c>
      <c r="D2" s="165" t="s">
        <v>86</v>
      </c>
      <c r="E2" s="166" t="s">
        <v>85</v>
      </c>
      <c r="F2" s="167" t="s">
        <v>87</v>
      </c>
      <c r="G2" s="167" t="s">
        <v>88</v>
      </c>
      <c r="H2" s="166" t="s">
        <v>89</v>
      </c>
      <c r="I2" s="128" t="s">
        <v>61</v>
      </c>
      <c r="J2" s="86"/>
      <c r="K2" s="9"/>
      <c r="L2" s="9"/>
      <c r="M2" s="9"/>
      <c r="N2" s="9"/>
      <c r="O2" s="9"/>
      <c r="P2" s="9"/>
      <c r="Q2" s="9"/>
      <c r="R2" s="9"/>
      <c r="S2" s="9"/>
      <c r="T2" s="9"/>
      <c r="U2" s="9"/>
      <c r="V2" s="9"/>
      <c r="W2" s="9"/>
      <c r="X2" s="9"/>
      <c r="Y2" s="9"/>
      <c r="Z2" s="9"/>
      <c r="AA2" s="10"/>
    </row>
    <row r="3" spans="1:27" ht="54.75" customHeight="1" thickBot="1">
      <c r="A3" s="161"/>
      <c r="B3" s="162"/>
      <c r="C3" s="163"/>
      <c r="D3" s="298" t="s">
        <v>91</v>
      </c>
      <c r="E3" s="298"/>
      <c r="F3" s="298"/>
      <c r="G3" s="298"/>
      <c r="H3" s="298"/>
      <c r="I3" s="164"/>
      <c r="J3" s="86"/>
      <c r="K3" s="9"/>
      <c r="L3" s="9"/>
      <c r="M3" s="9"/>
      <c r="N3" s="9"/>
      <c r="O3" s="9"/>
      <c r="P3" s="9"/>
      <c r="Q3" s="9"/>
      <c r="R3" s="9"/>
      <c r="S3" s="9"/>
      <c r="T3" s="9"/>
      <c r="U3" s="9"/>
      <c r="V3" s="9"/>
      <c r="W3" s="9"/>
      <c r="X3" s="9"/>
      <c r="Y3" s="9"/>
      <c r="Z3" s="9"/>
      <c r="AA3" s="10"/>
    </row>
    <row r="4" spans="1:27" ht="246.75" customHeight="1">
      <c r="A4" s="7">
        <v>1</v>
      </c>
      <c r="B4" s="38" t="s">
        <v>8</v>
      </c>
      <c r="C4" s="127" t="s">
        <v>60</v>
      </c>
      <c r="D4" s="191" t="s">
        <v>128</v>
      </c>
      <c r="E4" s="59"/>
      <c r="F4" s="149">
        <v>89306</v>
      </c>
      <c r="G4" s="120">
        <v>1369658</v>
      </c>
      <c r="H4" s="211" t="s">
        <v>150</v>
      </c>
      <c r="I4" s="112"/>
      <c r="J4" s="80"/>
    </row>
    <row r="5" spans="1:27" ht="50.25" customHeight="1">
      <c r="A5" s="7">
        <v>2</v>
      </c>
      <c r="B5" s="39" t="s">
        <v>2</v>
      </c>
      <c r="C5" s="40" t="s">
        <v>0</v>
      </c>
      <c r="D5" s="192">
        <v>0.81799999999999995</v>
      </c>
      <c r="E5" s="60"/>
      <c r="F5" s="81">
        <v>0.95</v>
      </c>
      <c r="G5" s="140">
        <v>0.58760000000000001</v>
      </c>
      <c r="H5" s="60">
        <v>0.98599999999999999</v>
      </c>
      <c r="I5" s="73"/>
      <c r="J5" s="80"/>
    </row>
    <row r="6" spans="1:27" ht="51">
      <c r="A6" s="7">
        <v>3</v>
      </c>
      <c r="B6" s="39" t="s">
        <v>6</v>
      </c>
      <c r="C6" s="40" t="s">
        <v>24</v>
      </c>
      <c r="D6" s="193">
        <f>160499/95648</f>
        <v>1.6780173134827701</v>
      </c>
      <c r="E6" s="61"/>
      <c r="F6" s="170" t="s">
        <v>96</v>
      </c>
      <c r="G6" s="141">
        <v>1</v>
      </c>
      <c r="H6" s="212" t="s">
        <v>151</v>
      </c>
      <c r="I6" s="74"/>
      <c r="J6" s="80"/>
    </row>
    <row r="7" spans="1:27" ht="54" customHeight="1">
      <c r="A7" s="7">
        <v>4</v>
      </c>
      <c r="B7" s="41" t="s">
        <v>15</v>
      </c>
      <c r="C7" s="43" t="s">
        <v>16</v>
      </c>
      <c r="D7" s="194">
        <f>26283/12412</f>
        <v>2.1175475346438932</v>
      </c>
      <c r="E7" s="61"/>
      <c r="F7" s="170" t="s">
        <v>99</v>
      </c>
      <c r="G7" s="179" t="s">
        <v>119</v>
      </c>
      <c r="H7" s="212" t="s">
        <v>152</v>
      </c>
      <c r="I7" s="74"/>
      <c r="J7" s="80"/>
    </row>
    <row r="8" spans="1:27" ht="56.25" customHeight="1">
      <c r="A8" s="7">
        <v>5</v>
      </c>
      <c r="B8" s="44" t="s">
        <v>36</v>
      </c>
      <c r="C8" s="45" t="s">
        <v>35</v>
      </c>
      <c r="D8" s="195">
        <v>84671</v>
      </c>
      <c r="E8" s="62"/>
      <c r="F8" s="111">
        <v>63774</v>
      </c>
      <c r="G8" s="142">
        <v>1273827</v>
      </c>
      <c r="H8" s="213" t="s">
        <v>153</v>
      </c>
      <c r="I8" s="113" t="s">
        <v>84</v>
      </c>
      <c r="J8" s="80"/>
    </row>
    <row r="9" spans="1:27" ht="51" customHeight="1">
      <c r="A9" s="95">
        <v>6</v>
      </c>
      <c r="B9" s="108" t="s">
        <v>28</v>
      </c>
      <c r="C9" s="125" t="s">
        <v>77</v>
      </c>
      <c r="D9" s="195">
        <v>10977</v>
      </c>
      <c r="E9" s="121"/>
      <c r="F9" s="121">
        <f>F4-F12</f>
        <v>25532</v>
      </c>
      <c r="G9" s="117">
        <v>95831</v>
      </c>
      <c r="H9" s="214" t="s">
        <v>154</v>
      </c>
      <c r="I9" s="114" t="s">
        <v>84</v>
      </c>
      <c r="J9" s="80"/>
    </row>
    <row r="10" spans="1:27" ht="72.75" customHeight="1">
      <c r="A10" s="96">
        <v>7</v>
      </c>
      <c r="B10" s="109" t="s">
        <v>39</v>
      </c>
      <c r="C10" s="106"/>
      <c r="D10" s="195">
        <v>84671</v>
      </c>
      <c r="E10" s="122"/>
      <c r="F10" s="122">
        <v>1476</v>
      </c>
      <c r="G10" s="118">
        <v>19715</v>
      </c>
      <c r="H10" s="215" t="s">
        <v>155</v>
      </c>
      <c r="I10" s="115" t="s">
        <v>84</v>
      </c>
      <c r="J10" s="80"/>
    </row>
    <row r="11" spans="1:27" ht="65.25" customHeight="1">
      <c r="A11" s="96">
        <v>8</v>
      </c>
      <c r="B11" s="109" t="s">
        <v>40</v>
      </c>
      <c r="C11" s="107"/>
      <c r="D11" s="195">
        <v>4955</v>
      </c>
      <c r="E11" s="122"/>
      <c r="F11" s="122">
        <v>11024</v>
      </c>
      <c r="G11" s="118">
        <v>26060</v>
      </c>
      <c r="H11" s="215" t="s">
        <v>140</v>
      </c>
      <c r="I11" s="115" t="s">
        <v>84</v>
      </c>
      <c r="J11" s="80"/>
    </row>
    <row r="12" spans="1:27" ht="69.75" customHeight="1">
      <c r="A12" s="34">
        <v>9</v>
      </c>
      <c r="B12" s="109" t="s">
        <v>41</v>
      </c>
      <c r="C12" s="107"/>
      <c r="D12" s="195">
        <v>1880</v>
      </c>
      <c r="E12" s="122"/>
      <c r="F12" s="122">
        <v>63774</v>
      </c>
      <c r="G12" s="118">
        <v>21466</v>
      </c>
      <c r="H12" s="215" t="s">
        <v>156</v>
      </c>
      <c r="I12" s="115" t="s">
        <v>84</v>
      </c>
      <c r="J12" s="80"/>
    </row>
    <row r="13" spans="1:27" ht="69.75" customHeight="1">
      <c r="A13" s="96">
        <v>10</v>
      </c>
      <c r="B13" s="110" t="s">
        <v>62</v>
      </c>
      <c r="C13" s="107"/>
      <c r="D13" s="195">
        <v>1104</v>
      </c>
      <c r="E13" s="122"/>
      <c r="F13" s="122">
        <v>542</v>
      </c>
      <c r="G13" s="118">
        <v>6318</v>
      </c>
      <c r="H13" s="215" t="s">
        <v>157</v>
      </c>
      <c r="I13" s="115" t="s">
        <v>84</v>
      </c>
      <c r="J13" s="80"/>
    </row>
    <row r="14" spans="1:27" ht="69.75" customHeight="1">
      <c r="A14" s="34">
        <v>11</v>
      </c>
      <c r="B14" s="104" t="s">
        <v>63</v>
      </c>
      <c r="C14" s="101"/>
      <c r="D14" s="195">
        <v>646</v>
      </c>
      <c r="E14" s="102"/>
      <c r="F14" s="171" t="s">
        <v>100</v>
      </c>
      <c r="G14" s="119"/>
      <c r="H14" s="215" t="s">
        <v>158</v>
      </c>
      <c r="I14" s="103" t="s">
        <v>84</v>
      </c>
      <c r="J14" s="80"/>
    </row>
    <row r="15" spans="1:27" ht="85.5" customHeight="1">
      <c r="A15" s="126">
        <v>12</v>
      </c>
      <c r="B15" s="39" t="s">
        <v>20</v>
      </c>
      <c r="C15" s="40" t="s">
        <v>17</v>
      </c>
      <c r="D15" s="191">
        <v>12412</v>
      </c>
      <c r="E15" s="102"/>
      <c r="F15" s="123">
        <v>16586</v>
      </c>
      <c r="G15" s="143">
        <v>47127</v>
      </c>
      <c r="H15" s="102">
        <v>14953</v>
      </c>
      <c r="I15" s="72"/>
      <c r="J15" s="80"/>
    </row>
    <row r="16" spans="1:27" ht="96.75" customHeight="1">
      <c r="A16" s="96">
        <v>13</v>
      </c>
      <c r="B16" s="39" t="s">
        <v>4</v>
      </c>
      <c r="C16" s="40" t="s">
        <v>48</v>
      </c>
      <c r="D16" s="196">
        <v>80610</v>
      </c>
      <c r="E16" s="59"/>
      <c r="F16" s="111">
        <v>93828</v>
      </c>
      <c r="G16" s="143">
        <v>1022698</v>
      </c>
      <c r="H16" s="211">
        <v>179878</v>
      </c>
      <c r="I16" s="72"/>
      <c r="J16" s="80"/>
    </row>
    <row r="17" spans="1:27" ht="77.25" customHeight="1">
      <c r="A17" s="105">
        <v>14</v>
      </c>
      <c r="B17" s="46" t="s">
        <v>42</v>
      </c>
      <c r="C17" s="40" t="s">
        <v>34</v>
      </c>
      <c r="D17" s="196">
        <v>1761363</v>
      </c>
      <c r="E17" s="59"/>
      <c r="F17" s="111">
        <v>720248</v>
      </c>
      <c r="G17" s="143">
        <v>5510077</v>
      </c>
      <c r="H17" s="211" t="s">
        <v>159</v>
      </c>
      <c r="I17" s="72"/>
      <c r="J17" s="80"/>
    </row>
    <row r="18" spans="1:27" ht="126" customHeight="1">
      <c r="A18" s="96">
        <v>15</v>
      </c>
      <c r="B18" s="47" t="s">
        <v>49</v>
      </c>
      <c r="C18" s="98" t="s">
        <v>66</v>
      </c>
      <c r="D18" s="197">
        <v>465</v>
      </c>
      <c r="E18" s="59"/>
      <c r="F18" s="111">
        <v>17027</v>
      </c>
      <c r="G18" s="143">
        <v>38572</v>
      </c>
      <c r="H18" s="59">
        <v>4968</v>
      </c>
      <c r="I18" s="72"/>
      <c r="J18" s="80"/>
    </row>
    <row r="19" spans="1:27" ht="51.75" customHeight="1">
      <c r="A19" s="105">
        <v>16</v>
      </c>
      <c r="B19" s="48" t="s">
        <v>5</v>
      </c>
      <c r="C19" s="40" t="s">
        <v>22</v>
      </c>
      <c r="D19" s="198" t="s">
        <v>129</v>
      </c>
      <c r="E19" s="160"/>
      <c r="F19" s="81">
        <v>0.33</v>
      </c>
      <c r="G19" s="180" t="s">
        <v>120</v>
      </c>
      <c r="H19" s="216">
        <v>0.97270000000000001</v>
      </c>
      <c r="I19" s="73"/>
      <c r="J19" s="80"/>
    </row>
    <row r="20" spans="1:27" ht="76.5" customHeight="1">
      <c r="A20" s="105">
        <v>17</v>
      </c>
      <c r="B20" s="129" t="s">
        <v>64</v>
      </c>
      <c r="C20" s="98" t="s">
        <v>65</v>
      </c>
      <c r="D20" s="198">
        <v>89</v>
      </c>
      <c r="E20" s="59"/>
      <c r="F20" s="168">
        <v>11841</v>
      </c>
      <c r="G20" s="143">
        <v>984</v>
      </c>
      <c r="H20" s="59">
        <v>5001</v>
      </c>
      <c r="I20" s="72"/>
      <c r="J20" s="80"/>
    </row>
    <row r="21" spans="1:27" ht="76.5" customHeight="1">
      <c r="A21" s="7">
        <v>18</v>
      </c>
      <c r="B21" s="129" t="s">
        <v>67</v>
      </c>
      <c r="C21" s="98" t="s">
        <v>68</v>
      </c>
      <c r="D21" s="198">
        <v>441</v>
      </c>
      <c r="E21" s="59"/>
      <c r="F21" s="168">
        <v>6337</v>
      </c>
      <c r="G21" s="143">
        <v>56829</v>
      </c>
      <c r="H21" s="59">
        <v>103</v>
      </c>
      <c r="I21" s="115"/>
      <c r="J21" s="80"/>
    </row>
    <row r="22" spans="1:27" ht="318.75" customHeight="1">
      <c r="A22" s="7">
        <v>19</v>
      </c>
      <c r="B22" s="39" t="s">
        <v>50</v>
      </c>
      <c r="C22" s="98" t="s">
        <v>37</v>
      </c>
      <c r="D22" s="199">
        <v>0.438</v>
      </c>
      <c r="E22" s="81"/>
      <c r="F22" s="81">
        <v>0.55000000000000004</v>
      </c>
      <c r="G22" s="180" t="s">
        <v>119</v>
      </c>
      <c r="H22" s="217" t="s">
        <v>160</v>
      </c>
      <c r="I22" s="73"/>
      <c r="J22" s="80"/>
    </row>
    <row r="23" spans="1:27" ht="94.5" customHeight="1">
      <c r="A23" s="7">
        <v>20</v>
      </c>
      <c r="B23" s="129" t="s">
        <v>69</v>
      </c>
      <c r="C23" s="98" t="s">
        <v>82</v>
      </c>
      <c r="D23" s="199">
        <v>0.17399999999999999</v>
      </c>
      <c r="E23" s="81"/>
      <c r="F23" s="81">
        <v>0</v>
      </c>
      <c r="G23" s="180" t="s">
        <v>119</v>
      </c>
      <c r="H23" s="217" t="s">
        <v>161</v>
      </c>
      <c r="I23" s="73"/>
      <c r="J23" s="80"/>
    </row>
    <row r="24" spans="1:27" ht="138" customHeight="1" thickBot="1">
      <c r="A24" s="7">
        <v>21</v>
      </c>
      <c r="B24" s="129" t="s">
        <v>70</v>
      </c>
      <c r="C24" s="98" t="s">
        <v>82</v>
      </c>
      <c r="D24" s="199">
        <v>9.8000000000000004E-2</v>
      </c>
      <c r="E24" s="81"/>
      <c r="F24" s="81">
        <v>0</v>
      </c>
      <c r="G24" s="180"/>
      <c r="H24" s="217" t="s">
        <v>162</v>
      </c>
      <c r="I24" s="73"/>
      <c r="J24" s="80"/>
    </row>
    <row r="25" spans="1:27" s="27" customFormat="1" ht="15.75">
      <c r="A25" s="7"/>
      <c r="B25" s="90" t="s">
        <v>14</v>
      </c>
      <c r="C25" s="91"/>
      <c r="D25" s="187"/>
      <c r="E25" s="92"/>
      <c r="F25" s="92"/>
      <c r="G25" s="144"/>
      <c r="H25" s="99"/>
      <c r="I25" s="136"/>
      <c r="J25" s="87"/>
      <c r="K25" s="25"/>
      <c r="L25" s="25"/>
      <c r="M25" s="25"/>
      <c r="N25" s="25"/>
      <c r="O25" s="25"/>
      <c r="P25" s="25"/>
      <c r="Q25" s="25"/>
      <c r="R25" s="25"/>
      <c r="S25" s="25"/>
      <c r="T25" s="25"/>
      <c r="U25" s="25"/>
      <c r="V25" s="25"/>
      <c r="W25" s="25"/>
      <c r="X25" s="25"/>
      <c r="Y25" s="25"/>
      <c r="Z25" s="25"/>
      <c r="AA25" s="26"/>
    </row>
    <row r="26" spans="1:27" ht="163.5" customHeight="1">
      <c r="A26" s="7">
        <v>22</v>
      </c>
      <c r="B26" s="44" t="s">
        <v>51</v>
      </c>
      <c r="C26" s="98" t="s">
        <v>71</v>
      </c>
      <c r="D26" s="199">
        <v>0.38600000000000001</v>
      </c>
      <c r="E26" s="93"/>
      <c r="F26" s="172" t="s">
        <v>102</v>
      </c>
      <c r="G26" s="145">
        <v>0.34720000000000001</v>
      </c>
      <c r="H26" s="218" t="s">
        <v>163</v>
      </c>
      <c r="I26" s="97"/>
      <c r="J26" s="80"/>
    </row>
    <row r="27" spans="1:27" ht="124.5" customHeight="1">
      <c r="A27" s="7">
        <v>23</v>
      </c>
      <c r="B27" s="124" t="s">
        <v>79</v>
      </c>
      <c r="C27" s="98" t="s">
        <v>78</v>
      </c>
      <c r="D27" s="199">
        <f>(5302/95648)+(25276/95648)</f>
        <v>0.31969304115088659</v>
      </c>
      <c r="E27" s="93"/>
      <c r="F27" s="172" t="s">
        <v>109</v>
      </c>
      <c r="G27" s="181" t="s">
        <v>119</v>
      </c>
      <c r="H27" s="218">
        <v>0.74199999999999999</v>
      </c>
      <c r="I27" s="97"/>
      <c r="J27" s="80"/>
    </row>
    <row r="28" spans="1:27" ht="124.5" customHeight="1">
      <c r="A28" s="7">
        <v>24</v>
      </c>
      <c r="B28" s="130" t="s">
        <v>74</v>
      </c>
      <c r="C28" s="98" t="s">
        <v>72</v>
      </c>
      <c r="D28" s="199">
        <v>0.221</v>
      </c>
      <c r="E28" s="81"/>
      <c r="F28" s="173" t="s">
        <v>103</v>
      </c>
      <c r="G28" s="180" t="s">
        <v>119</v>
      </c>
      <c r="H28" s="217" t="s">
        <v>164</v>
      </c>
      <c r="I28" s="73"/>
      <c r="J28" s="80"/>
    </row>
    <row r="29" spans="1:27" ht="118.9" customHeight="1">
      <c r="A29" s="7">
        <v>25</v>
      </c>
      <c r="B29" s="44" t="s">
        <v>52</v>
      </c>
      <c r="C29" s="49" t="s">
        <v>53</v>
      </c>
      <c r="D29" s="192">
        <v>0.624</v>
      </c>
      <c r="E29" s="60"/>
      <c r="F29" s="174" t="s">
        <v>106</v>
      </c>
      <c r="G29" s="182" t="s">
        <v>119</v>
      </c>
      <c r="H29" s="100">
        <v>0.96699999999999997</v>
      </c>
      <c r="I29" s="73"/>
      <c r="J29" s="80"/>
    </row>
    <row r="30" spans="1:27" ht="103.5" customHeight="1">
      <c r="A30" s="7">
        <v>26</v>
      </c>
      <c r="B30" s="44" t="s">
        <v>54</v>
      </c>
      <c r="C30" s="98" t="s">
        <v>73</v>
      </c>
      <c r="D30" s="192">
        <v>6.0000000000000001E-3</v>
      </c>
      <c r="E30" s="60"/>
      <c r="F30" s="173" t="s">
        <v>110</v>
      </c>
      <c r="G30" s="180" t="s">
        <v>119</v>
      </c>
      <c r="H30" s="216">
        <v>2.1299999999999999E-2</v>
      </c>
      <c r="I30" s="73"/>
      <c r="J30" s="80"/>
    </row>
    <row r="31" spans="1:27" ht="87" customHeight="1">
      <c r="A31" s="7">
        <v>27</v>
      </c>
      <c r="B31" s="46" t="s">
        <v>27</v>
      </c>
      <c r="C31" s="40" t="s">
        <v>38</v>
      </c>
      <c r="D31" s="192">
        <v>3.0000000000000001E-3</v>
      </c>
      <c r="E31" s="60"/>
      <c r="F31" s="173" t="s">
        <v>111</v>
      </c>
      <c r="G31" s="180" t="s">
        <v>119</v>
      </c>
      <c r="H31" s="217" t="s">
        <v>164</v>
      </c>
      <c r="I31" s="73"/>
      <c r="J31" s="80"/>
    </row>
    <row r="32" spans="1:27" ht="149.25" customHeight="1">
      <c r="A32" s="7">
        <v>28</v>
      </c>
      <c r="B32" s="46" t="s">
        <v>7</v>
      </c>
      <c r="C32" s="40" t="s">
        <v>1</v>
      </c>
      <c r="D32" s="192">
        <v>0.16800000000000001</v>
      </c>
      <c r="E32" s="81"/>
      <c r="F32" s="175">
        <f>F20/(F20+F21)</f>
        <v>0.651391792276378</v>
      </c>
      <c r="G32" s="180" t="s">
        <v>119</v>
      </c>
      <c r="H32" s="216">
        <v>0.97950000000000004</v>
      </c>
      <c r="I32" s="158"/>
      <c r="J32" s="80"/>
    </row>
    <row r="33" spans="1:27" ht="111" customHeight="1" thickBot="1">
      <c r="A33" s="8">
        <v>29</v>
      </c>
      <c r="B33" s="159" t="s">
        <v>55</v>
      </c>
      <c r="C33" s="133" t="s">
        <v>23</v>
      </c>
      <c r="D33" s="200">
        <v>6.5000000000000002E-2</v>
      </c>
      <c r="E33" s="84"/>
      <c r="F33" s="152">
        <v>0.16</v>
      </c>
      <c r="G33" s="183" t="s">
        <v>119</v>
      </c>
      <c r="H33" s="219">
        <v>8.5000000000000006E-3</v>
      </c>
      <c r="I33" s="135"/>
      <c r="J33" s="80"/>
    </row>
    <row r="34" spans="1:27" s="3" customFormat="1">
      <c r="A34" s="77"/>
      <c r="B34" s="82" t="s">
        <v>3</v>
      </c>
      <c r="C34" s="83"/>
      <c r="D34" s="188"/>
      <c r="E34" s="58"/>
      <c r="F34" s="153"/>
      <c r="G34" s="58"/>
      <c r="H34" s="58"/>
      <c r="I34" s="136"/>
      <c r="J34" s="88"/>
      <c r="K34" s="13"/>
      <c r="L34" s="13"/>
      <c r="M34" s="13"/>
      <c r="N34" s="13"/>
      <c r="O34" s="13"/>
      <c r="P34" s="13"/>
      <c r="Q34" s="13"/>
      <c r="R34" s="13"/>
      <c r="S34" s="13"/>
      <c r="T34" s="13"/>
      <c r="U34" s="13"/>
      <c r="V34" s="13"/>
      <c r="W34" s="13"/>
      <c r="X34" s="13"/>
      <c r="Y34" s="13"/>
      <c r="Z34" s="13"/>
      <c r="AA34" s="14"/>
    </row>
    <row r="35" spans="1:27" ht="148.5" customHeight="1">
      <c r="A35" s="7">
        <v>30</v>
      </c>
      <c r="B35" s="44" t="s">
        <v>11</v>
      </c>
      <c r="C35" s="98" t="s">
        <v>75</v>
      </c>
      <c r="D35" s="201" t="s">
        <v>130</v>
      </c>
      <c r="E35" s="61"/>
      <c r="F35" s="175" t="s">
        <v>114</v>
      </c>
      <c r="G35" s="179" t="s">
        <v>121</v>
      </c>
      <c r="H35" s="212" t="s">
        <v>164</v>
      </c>
      <c r="I35" s="74"/>
      <c r="J35" s="80"/>
    </row>
    <row r="36" spans="1:27" ht="94.5" customHeight="1">
      <c r="A36" s="7">
        <v>31</v>
      </c>
      <c r="B36" s="44" t="s">
        <v>12</v>
      </c>
      <c r="C36" s="49" t="s">
        <v>25</v>
      </c>
      <c r="D36" s="202" t="s">
        <v>131</v>
      </c>
      <c r="E36" s="61"/>
      <c r="F36" s="175" t="s">
        <v>115</v>
      </c>
      <c r="G36" s="179" t="s">
        <v>122</v>
      </c>
      <c r="H36" s="212" t="s">
        <v>164</v>
      </c>
      <c r="I36" s="74"/>
      <c r="J36" s="80"/>
    </row>
    <row r="37" spans="1:27" ht="107.25" customHeight="1" thickBot="1">
      <c r="A37" s="24">
        <v>32</v>
      </c>
      <c r="B37" s="51" t="s">
        <v>10</v>
      </c>
      <c r="C37" s="42" t="s">
        <v>46</v>
      </c>
      <c r="D37" s="203" t="s">
        <v>132</v>
      </c>
      <c r="E37" s="63"/>
      <c r="F37" s="177" t="s">
        <v>116</v>
      </c>
      <c r="G37" s="184" t="s">
        <v>119</v>
      </c>
      <c r="H37" s="220" t="s">
        <v>164</v>
      </c>
      <c r="I37" s="74"/>
      <c r="J37" s="80"/>
    </row>
    <row r="38" spans="1:27" s="27" customFormat="1" ht="15.75">
      <c r="A38" s="35"/>
      <c r="B38" s="36" t="s">
        <v>13</v>
      </c>
      <c r="C38" s="37"/>
      <c r="D38" s="188"/>
      <c r="E38" s="58"/>
      <c r="F38" s="153"/>
      <c r="G38" s="58"/>
      <c r="H38" s="58"/>
      <c r="I38" s="136"/>
      <c r="J38" s="87"/>
      <c r="K38" s="25"/>
      <c r="L38" s="25"/>
      <c r="M38" s="25"/>
      <c r="N38" s="25"/>
      <c r="O38" s="25"/>
      <c r="P38" s="25"/>
      <c r="Q38" s="25"/>
      <c r="R38" s="25"/>
      <c r="S38" s="25"/>
      <c r="T38" s="25"/>
      <c r="U38" s="25"/>
      <c r="V38" s="25"/>
      <c r="W38" s="25"/>
      <c r="X38" s="25"/>
      <c r="Y38" s="25"/>
      <c r="Z38" s="25"/>
      <c r="AA38" s="26"/>
    </row>
    <row r="39" spans="1:27" ht="119.25" customHeight="1">
      <c r="A39" s="7">
        <v>33</v>
      </c>
      <c r="B39" s="52" t="s">
        <v>18</v>
      </c>
      <c r="C39" s="49" t="s">
        <v>26</v>
      </c>
      <c r="D39" s="195" t="s">
        <v>129</v>
      </c>
      <c r="E39" s="60"/>
      <c r="F39" s="151">
        <v>0.99</v>
      </c>
      <c r="G39" s="140">
        <v>0.99199999999999999</v>
      </c>
      <c r="H39" s="217" t="s">
        <v>164</v>
      </c>
      <c r="I39" s="73"/>
      <c r="J39" s="80"/>
    </row>
    <row r="40" spans="1:27" ht="107.25" customHeight="1" thickBot="1">
      <c r="A40" s="8">
        <v>34</v>
      </c>
      <c r="B40" s="132" t="s">
        <v>9</v>
      </c>
      <c r="C40" s="133" t="s">
        <v>21</v>
      </c>
      <c r="D40" s="204" t="s">
        <v>129</v>
      </c>
      <c r="E40" s="134"/>
      <c r="F40" s="169">
        <v>0.88</v>
      </c>
      <c r="G40" s="185" t="s">
        <v>119</v>
      </c>
      <c r="H40" s="221" t="s">
        <v>164</v>
      </c>
      <c r="I40" s="135"/>
      <c r="J40" s="80"/>
    </row>
    <row r="41" spans="1:27" s="27" customFormat="1" ht="15.75">
      <c r="A41" s="77"/>
      <c r="B41" s="78" t="s">
        <v>19</v>
      </c>
      <c r="C41" s="79"/>
      <c r="D41" s="189"/>
      <c r="E41" s="131"/>
      <c r="F41" s="154"/>
      <c r="G41" s="131"/>
      <c r="H41" s="131"/>
      <c r="I41" s="137"/>
      <c r="J41" s="87"/>
      <c r="K41" s="25"/>
      <c r="L41" s="25"/>
      <c r="M41" s="25"/>
      <c r="N41" s="25"/>
      <c r="O41" s="25"/>
      <c r="P41" s="25"/>
      <c r="Q41" s="25"/>
      <c r="R41" s="25"/>
      <c r="S41" s="25"/>
      <c r="T41" s="25"/>
      <c r="U41" s="25"/>
      <c r="V41" s="25"/>
      <c r="W41" s="25"/>
      <c r="X41" s="25"/>
      <c r="Y41" s="25"/>
      <c r="Z41" s="25"/>
      <c r="AA41" s="26"/>
    </row>
    <row r="42" spans="1:27" s="30" customFormat="1" ht="50.25" customHeight="1">
      <c r="A42" s="7">
        <v>35</v>
      </c>
      <c r="B42" s="53" t="s">
        <v>43</v>
      </c>
      <c r="C42" s="6"/>
      <c r="D42" s="205" t="s">
        <v>133</v>
      </c>
      <c r="E42" s="61"/>
      <c r="F42" s="176">
        <v>194.5</v>
      </c>
      <c r="G42" s="141">
        <v>219</v>
      </c>
      <c r="H42" s="212" t="s">
        <v>164</v>
      </c>
      <c r="I42" s="74"/>
      <c r="J42" s="89"/>
      <c r="K42" s="28"/>
      <c r="L42" s="28"/>
      <c r="M42" s="28"/>
      <c r="N42" s="28"/>
      <c r="O42" s="28"/>
      <c r="P42" s="28"/>
      <c r="Q42" s="28"/>
      <c r="R42" s="28"/>
      <c r="S42" s="28"/>
      <c r="T42" s="28"/>
      <c r="U42" s="28"/>
      <c r="V42" s="28"/>
      <c r="W42" s="28"/>
      <c r="X42" s="28"/>
      <c r="Y42" s="28"/>
      <c r="Z42" s="28"/>
      <c r="AA42" s="29"/>
    </row>
    <row r="43" spans="1:27" ht="129" customHeight="1">
      <c r="A43" s="7">
        <v>36</v>
      </c>
      <c r="B43" s="129" t="s">
        <v>80</v>
      </c>
      <c r="C43" s="98" t="s">
        <v>76</v>
      </c>
      <c r="D43" s="191">
        <v>613.79999999999995</v>
      </c>
      <c r="E43" s="64"/>
      <c r="F43" s="155">
        <f>(F16+F15)/F42</f>
        <v>567.68123393316193</v>
      </c>
      <c r="G43" s="146">
        <v>3593</v>
      </c>
      <c r="H43" s="222" t="s">
        <v>164</v>
      </c>
      <c r="I43" s="139"/>
      <c r="J43" s="80"/>
    </row>
    <row r="44" spans="1:27" ht="111.4" customHeight="1">
      <c r="A44" s="7">
        <v>37</v>
      </c>
      <c r="B44" s="129" t="s">
        <v>81</v>
      </c>
      <c r="C44" s="50" t="s">
        <v>47</v>
      </c>
      <c r="D44" s="191">
        <v>118.8</v>
      </c>
      <c r="E44" s="64"/>
      <c r="F44" s="155">
        <f>(4184+350)/F42</f>
        <v>23.311053984575835</v>
      </c>
      <c r="G44" s="146">
        <v>1911</v>
      </c>
      <c r="H44" s="222" t="s">
        <v>164</v>
      </c>
      <c r="I44" s="75"/>
      <c r="J44" s="80"/>
    </row>
    <row r="45" spans="1:27" ht="101.25" customHeight="1" thickBot="1">
      <c r="A45" s="7">
        <v>38</v>
      </c>
      <c r="B45" s="39" t="s">
        <v>44</v>
      </c>
      <c r="C45" s="40"/>
      <c r="D45" s="191">
        <v>171690</v>
      </c>
      <c r="E45" s="59"/>
      <c r="F45" s="111">
        <v>261213</v>
      </c>
      <c r="G45" s="186" t="s">
        <v>119</v>
      </c>
      <c r="H45" s="211" t="s">
        <v>165</v>
      </c>
      <c r="I45" s="116"/>
      <c r="J45" s="80"/>
    </row>
    <row r="46" spans="1:27" s="27" customFormat="1" ht="15.75">
      <c r="A46" s="35"/>
      <c r="B46" s="36" t="s">
        <v>29</v>
      </c>
      <c r="C46" s="37"/>
      <c r="D46" s="58"/>
      <c r="E46" s="58"/>
      <c r="F46" s="153"/>
      <c r="G46" s="58"/>
      <c r="H46" s="58"/>
      <c r="I46" s="136"/>
      <c r="J46" s="87"/>
      <c r="K46" s="25"/>
      <c r="L46" s="25"/>
      <c r="M46" s="25"/>
      <c r="N46" s="25"/>
      <c r="O46" s="25"/>
      <c r="P46" s="25"/>
      <c r="Q46" s="25"/>
      <c r="R46" s="25"/>
      <c r="S46" s="25"/>
      <c r="T46" s="25"/>
      <c r="U46" s="25"/>
      <c r="V46" s="25"/>
      <c r="W46" s="25"/>
      <c r="X46" s="25"/>
      <c r="Y46" s="25"/>
      <c r="Z46" s="25"/>
      <c r="AA46" s="26"/>
    </row>
    <row r="47" spans="1:27" ht="45" customHeight="1">
      <c r="A47" s="7">
        <v>39</v>
      </c>
      <c r="B47" s="52" t="s">
        <v>31</v>
      </c>
      <c r="C47" s="49" t="s">
        <v>56</v>
      </c>
      <c r="D47" s="195" t="s">
        <v>134</v>
      </c>
      <c r="E47" s="65"/>
      <c r="F47" s="85" t="s">
        <v>92</v>
      </c>
      <c r="G47" s="147"/>
      <c r="H47" s="223" t="s">
        <v>166</v>
      </c>
      <c r="I47" s="178"/>
      <c r="J47" s="80"/>
    </row>
    <row r="48" spans="1:27" ht="45" customHeight="1">
      <c r="A48" s="7">
        <v>40</v>
      </c>
      <c r="B48" s="54" t="s">
        <v>57</v>
      </c>
      <c r="C48" s="50" t="s">
        <v>58</v>
      </c>
      <c r="D48" s="195" t="s">
        <v>135</v>
      </c>
      <c r="E48" s="65"/>
      <c r="F48" s="156">
        <v>0</v>
      </c>
      <c r="G48" s="147"/>
      <c r="H48" s="224">
        <v>0</v>
      </c>
      <c r="I48" s="76"/>
      <c r="J48" s="80"/>
    </row>
    <row r="49" spans="1:27" ht="40.5" customHeight="1">
      <c r="A49" s="7">
        <v>41</v>
      </c>
      <c r="B49" s="54" t="s">
        <v>30</v>
      </c>
      <c r="C49" s="50" t="s">
        <v>58</v>
      </c>
      <c r="D49" s="195" t="s">
        <v>136</v>
      </c>
      <c r="E49" s="65"/>
      <c r="F49" s="85" t="s">
        <v>93</v>
      </c>
      <c r="G49" s="147"/>
      <c r="H49" s="223" t="s">
        <v>167</v>
      </c>
      <c r="I49" s="76"/>
      <c r="J49" s="80"/>
    </row>
    <row r="50" spans="1:27" ht="40.5" customHeight="1">
      <c r="A50" s="7">
        <v>42</v>
      </c>
      <c r="B50" s="54" t="s">
        <v>59</v>
      </c>
      <c r="C50" s="50" t="s">
        <v>58</v>
      </c>
      <c r="D50" s="206" t="s">
        <v>137</v>
      </c>
      <c r="E50" s="85"/>
      <c r="F50" s="85" t="s">
        <v>94</v>
      </c>
      <c r="G50" s="147"/>
      <c r="H50" s="223" t="s">
        <v>168</v>
      </c>
      <c r="I50" s="76"/>
      <c r="J50" s="80"/>
    </row>
    <row r="51" spans="1:27" ht="60" customHeight="1" thickBot="1">
      <c r="A51" s="8">
        <v>43</v>
      </c>
      <c r="B51" s="55" t="s">
        <v>32</v>
      </c>
      <c r="C51" s="56" t="s">
        <v>58</v>
      </c>
      <c r="D51" s="206" t="s">
        <v>138</v>
      </c>
      <c r="E51" s="66"/>
      <c r="F51" s="157" t="s">
        <v>95</v>
      </c>
      <c r="G51" s="148"/>
      <c r="H51" s="225" t="s">
        <v>169</v>
      </c>
      <c r="I51" s="138"/>
      <c r="J51" s="80"/>
    </row>
    <row r="52" spans="1:27" s="9" customFormat="1">
      <c r="A52" s="23"/>
      <c r="B52" s="22"/>
      <c r="C52" s="31"/>
      <c r="D52" s="207"/>
      <c r="E52" s="67"/>
      <c r="F52" s="67"/>
      <c r="G52" s="67"/>
      <c r="H52" s="67"/>
      <c r="I52" s="67"/>
      <c r="J52" s="11"/>
      <c r="K52" s="11"/>
      <c r="L52" s="11"/>
      <c r="M52" s="11"/>
      <c r="N52" s="11"/>
      <c r="O52" s="11"/>
      <c r="P52" s="11"/>
      <c r="Q52" s="11"/>
      <c r="R52" s="11"/>
      <c r="S52" s="11"/>
      <c r="T52" s="11"/>
      <c r="U52" s="11"/>
      <c r="V52" s="11"/>
      <c r="W52" s="11"/>
      <c r="X52" s="11"/>
      <c r="Y52" s="11"/>
      <c r="Z52" s="11"/>
      <c r="AA52" s="11"/>
    </row>
    <row r="53" spans="1:27">
      <c r="A53" s="15"/>
      <c r="B53" s="16"/>
      <c r="C53" s="32"/>
      <c r="D53" s="208"/>
      <c r="E53" s="68"/>
      <c r="F53" s="68"/>
      <c r="G53" s="68"/>
      <c r="H53" s="68"/>
      <c r="I53" s="68"/>
    </row>
    <row r="54" spans="1:27">
      <c r="A54" s="17"/>
      <c r="B54" s="18"/>
      <c r="C54" s="13"/>
      <c r="D54" s="209"/>
      <c r="E54" s="69"/>
      <c r="F54" s="69"/>
      <c r="G54" s="69"/>
      <c r="H54" s="69"/>
      <c r="I54" s="69"/>
    </row>
    <row r="55" spans="1:27">
      <c r="A55" s="17"/>
      <c r="B55" s="18"/>
      <c r="C55" s="13"/>
      <c r="D55" s="209"/>
      <c r="E55" s="69"/>
      <c r="F55" s="69"/>
      <c r="G55" s="69"/>
      <c r="H55" s="69"/>
      <c r="I55" s="69"/>
    </row>
    <row r="56" spans="1:27">
      <c r="A56" s="17"/>
      <c r="B56" s="18"/>
      <c r="C56" s="13"/>
      <c r="D56" s="209"/>
      <c r="E56" s="69"/>
      <c r="F56" s="69"/>
      <c r="G56" s="69"/>
      <c r="H56" s="69"/>
      <c r="I56" s="69"/>
    </row>
    <row r="57" spans="1:27">
      <c r="A57" s="17"/>
      <c r="B57" s="18"/>
      <c r="C57" s="13"/>
      <c r="D57" s="209"/>
      <c r="E57" s="69"/>
      <c r="F57" s="69"/>
      <c r="G57" s="69"/>
      <c r="H57" s="69"/>
      <c r="I57" s="69"/>
    </row>
    <row r="58" spans="1:27">
      <c r="A58" s="17"/>
      <c r="B58" s="18"/>
      <c r="C58" s="13"/>
      <c r="D58" s="209"/>
      <c r="E58" s="69"/>
      <c r="F58" s="69"/>
      <c r="G58" s="69"/>
      <c r="H58" s="69"/>
      <c r="I58" s="69"/>
    </row>
    <row r="59" spans="1:27">
      <c r="A59" s="17"/>
      <c r="B59" s="18"/>
      <c r="C59" s="13"/>
      <c r="D59" s="209"/>
      <c r="E59" s="69"/>
      <c r="F59" s="69"/>
      <c r="G59" s="69"/>
      <c r="H59" s="69"/>
      <c r="I59" s="69"/>
    </row>
    <row r="60" spans="1:27">
      <c r="A60" s="17"/>
      <c r="B60" s="18"/>
      <c r="C60" s="13"/>
      <c r="D60" s="209"/>
      <c r="E60" s="69"/>
      <c r="F60" s="69"/>
      <c r="G60" s="69"/>
      <c r="H60" s="69"/>
      <c r="I60" s="69"/>
    </row>
    <row r="61" spans="1:27">
      <c r="A61" s="17"/>
      <c r="B61" s="18"/>
      <c r="C61" s="13"/>
      <c r="D61" s="209"/>
      <c r="E61" s="69"/>
      <c r="F61" s="69"/>
      <c r="G61" s="69"/>
      <c r="H61" s="69"/>
      <c r="I61" s="69"/>
    </row>
    <row r="62" spans="1:27">
      <c r="A62" s="17"/>
      <c r="B62" s="18"/>
      <c r="C62" s="13"/>
      <c r="D62" s="209"/>
      <c r="E62" s="69"/>
      <c r="F62" s="69"/>
      <c r="G62" s="69"/>
      <c r="H62" s="69"/>
      <c r="I62" s="69"/>
    </row>
    <row r="63" spans="1:27">
      <c r="A63" s="17"/>
      <c r="B63" s="18"/>
      <c r="C63" s="13"/>
      <c r="D63" s="209"/>
      <c r="E63" s="69"/>
      <c r="F63" s="69"/>
      <c r="G63" s="69"/>
      <c r="H63" s="69"/>
      <c r="I63" s="69"/>
    </row>
    <row r="64" spans="1:27">
      <c r="A64" s="17"/>
      <c r="B64" s="18"/>
      <c r="C64" s="13"/>
      <c r="D64" s="209"/>
      <c r="E64" s="69"/>
      <c r="F64" s="69"/>
      <c r="G64" s="69"/>
      <c r="H64" s="69"/>
      <c r="I64" s="69"/>
    </row>
    <row r="65" spans="1:9">
      <c r="A65" s="17"/>
      <c r="B65" s="18"/>
      <c r="C65" s="13"/>
      <c r="D65" s="209"/>
      <c r="E65" s="69"/>
      <c r="F65" s="69"/>
      <c r="G65" s="69"/>
      <c r="H65" s="69"/>
      <c r="I65" s="69"/>
    </row>
    <row r="66" spans="1:9">
      <c r="A66" s="17"/>
      <c r="B66" s="18"/>
      <c r="C66" s="13"/>
      <c r="D66" s="209"/>
      <c r="E66" s="69"/>
      <c r="F66" s="69"/>
      <c r="G66" s="69"/>
      <c r="H66" s="69"/>
      <c r="I66" s="69"/>
    </row>
    <row r="67" spans="1:9">
      <c r="A67" s="17"/>
      <c r="B67" s="18"/>
      <c r="C67" s="13"/>
      <c r="D67" s="209"/>
      <c r="E67" s="69"/>
      <c r="F67" s="69"/>
      <c r="G67" s="69"/>
      <c r="H67" s="69"/>
      <c r="I67" s="69"/>
    </row>
    <row r="68" spans="1:9">
      <c r="A68" s="17"/>
      <c r="B68" s="18"/>
      <c r="C68" s="13"/>
      <c r="D68" s="209"/>
      <c r="E68" s="69"/>
      <c r="F68" s="69"/>
      <c r="G68" s="69"/>
      <c r="H68" s="69"/>
      <c r="I68" s="69"/>
    </row>
    <row r="69" spans="1:9">
      <c r="A69" s="17"/>
      <c r="B69" s="18"/>
      <c r="C69" s="13"/>
      <c r="D69" s="209"/>
      <c r="E69" s="69"/>
      <c r="F69" s="69"/>
      <c r="G69" s="69"/>
      <c r="H69" s="69"/>
      <c r="I69" s="69"/>
    </row>
    <row r="70" spans="1:9">
      <c r="A70" s="17"/>
      <c r="B70" s="18"/>
      <c r="C70" s="13"/>
      <c r="D70" s="209"/>
      <c r="E70" s="69"/>
      <c r="F70" s="69"/>
      <c r="G70" s="69"/>
      <c r="H70" s="69"/>
      <c r="I70" s="69"/>
    </row>
    <row r="71" spans="1:9">
      <c r="A71" s="17"/>
      <c r="B71" s="18"/>
      <c r="C71" s="13"/>
      <c r="D71" s="209"/>
      <c r="E71" s="69"/>
      <c r="F71" s="69"/>
      <c r="G71" s="69"/>
      <c r="H71" s="69"/>
      <c r="I71" s="69"/>
    </row>
    <row r="72" spans="1:9">
      <c r="A72" s="17"/>
      <c r="B72" s="18"/>
      <c r="C72" s="13"/>
      <c r="D72" s="209"/>
      <c r="E72" s="69"/>
      <c r="F72" s="69"/>
      <c r="G72" s="69"/>
      <c r="H72" s="69"/>
      <c r="I72" s="69"/>
    </row>
    <row r="73" spans="1:9">
      <c r="A73" s="17"/>
      <c r="B73" s="18"/>
      <c r="C73" s="13"/>
      <c r="D73" s="209"/>
      <c r="E73" s="69"/>
      <c r="F73" s="69"/>
      <c r="G73" s="69"/>
      <c r="H73" s="69"/>
      <c r="I73" s="69"/>
    </row>
    <row r="74" spans="1:9">
      <c r="A74" s="17"/>
      <c r="B74" s="18"/>
      <c r="C74" s="13"/>
      <c r="D74" s="209"/>
      <c r="E74" s="69"/>
      <c r="F74" s="69"/>
      <c r="G74" s="69"/>
      <c r="H74" s="69"/>
      <c r="I74" s="69"/>
    </row>
    <row r="75" spans="1:9">
      <c r="A75" s="17"/>
      <c r="B75" s="18"/>
      <c r="C75" s="13"/>
      <c r="D75" s="209"/>
      <c r="E75" s="69"/>
      <c r="F75" s="69"/>
      <c r="G75" s="69"/>
      <c r="H75" s="69"/>
      <c r="I75" s="69"/>
    </row>
    <row r="76" spans="1:9">
      <c r="A76" s="17"/>
      <c r="B76" s="18"/>
      <c r="C76" s="13"/>
      <c r="D76" s="209"/>
      <c r="E76" s="69"/>
      <c r="F76" s="69"/>
      <c r="G76" s="69"/>
      <c r="H76" s="69"/>
      <c r="I76" s="69"/>
    </row>
    <row r="77" spans="1:9">
      <c r="A77" s="17"/>
      <c r="B77" s="18"/>
      <c r="C77" s="13"/>
      <c r="D77" s="209"/>
      <c r="E77" s="69"/>
      <c r="F77" s="69"/>
      <c r="G77" s="69"/>
      <c r="H77" s="69"/>
      <c r="I77" s="69"/>
    </row>
    <row r="78" spans="1:9">
      <c r="A78" s="17"/>
      <c r="B78" s="18"/>
      <c r="C78" s="13"/>
      <c r="D78" s="209"/>
      <c r="E78" s="69"/>
      <c r="F78" s="69"/>
      <c r="G78" s="69"/>
      <c r="H78" s="69"/>
      <c r="I78" s="69"/>
    </row>
    <row r="79" spans="1:9">
      <c r="A79" s="17"/>
      <c r="B79" s="18"/>
      <c r="C79" s="13"/>
      <c r="D79" s="209"/>
      <c r="E79" s="69"/>
      <c r="F79" s="69"/>
      <c r="G79" s="69"/>
      <c r="H79" s="69"/>
      <c r="I79" s="69"/>
    </row>
    <row r="80" spans="1:9">
      <c r="A80" s="17"/>
      <c r="B80" s="18"/>
      <c r="C80" s="13"/>
      <c r="D80" s="209"/>
      <c r="E80" s="69"/>
      <c r="F80" s="69"/>
      <c r="G80" s="69"/>
      <c r="H80" s="69"/>
      <c r="I80" s="69"/>
    </row>
    <row r="81" spans="1:9">
      <c r="A81" s="17"/>
      <c r="B81" s="18"/>
      <c r="C81" s="13"/>
      <c r="D81" s="209"/>
      <c r="E81" s="69"/>
      <c r="F81" s="69"/>
      <c r="G81" s="69"/>
      <c r="H81" s="69"/>
      <c r="I81" s="69"/>
    </row>
    <row r="82" spans="1:9">
      <c r="A82" s="17"/>
      <c r="B82" s="18"/>
      <c r="C82" s="13"/>
      <c r="D82" s="209"/>
      <c r="E82" s="69"/>
      <c r="F82" s="69"/>
      <c r="G82" s="69"/>
      <c r="H82" s="69"/>
      <c r="I82" s="69"/>
    </row>
    <row r="83" spans="1:9">
      <c r="A83" s="17"/>
      <c r="B83" s="18"/>
      <c r="C83" s="13"/>
      <c r="D83" s="209"/>
      <c r="E83" s="69"/>
      <c r="F83" s="69"/>
      <c r="G83" s="69"/>
      <c r="H83" s="69"/>
      <c r="I83" s="69"/>
    </row>
    <row r="84" spans="1:9">
      <c r="A84" s="17"/>
      <c r="B84" s="18"/>
      <c r="C84" s="13"/>
      <c r="D84" s="209"/>
      <c r="E84" s="69"/>
      <c r="F84" s="69"/>
      <c r="G84" s="69"/>
      <c r="H84" s="69"/>
      <c r="I84" s="69"/>
    </row>
    <row r="85" spans="1:9">
      <c r="A85" s="17"/>
      <c r="B85" s="18"/>
      <c r="C85" s="13"/>
      <c r="D85" s="209"/>
      <c r="E85" s="69"/>
      <c r="F85" s="69"/>
      <c r="G85" s="69"/>
      <c r="H85" s="69"/>
      <c r="I85" s="69"/>
    </row>
    <row r="86" spans="1:9">
      <c r="A86" s="17"/>
      <c r="B86" s="18"/>
      <c r="C86" s="13"/>
      <c r="D86" s="209"/>
      <c r="E86" s="69"/>
      <c r="F86" s="69"/>
      <c r="G86" s="69"/>
      <c r="H86" s="69"/>
      <c r="I86" s="69"/>
    </row>
    <row r="87" spans="1:9">
      <c r="A87" s="17"/>
      <c r="B87" s="18"/>
      <c r="C87" s="13"/>
      <c r="D87" s="209"/>
      <c r="E87" s="69"/>
      <c r="F87" s="69"/>
      <c r="G87" s="69"/>
      <c r="H87" s="69"/>
      <c r="I87" s="69"/>
    </row>
    <row r="88" spans="1:9">
      <c r="A88" s="17"/>
      <c r="B88" s="18"/>
      <c r="C88" s="13"/>
      <c r="D88" s="209"/>
      <c r="E88" s="69"/>
      <c r="F88" s="69"/>
      <c r="G88" s="69"/>
      <c r="H88" s="69"/>
      <c r="I88" s="69"/>
    </row>
    <row r="89" spans="1:9">
      <c r="A89" s="17"/>
      <c r="B89" s="18"/>
      <c r="C89" s="13"/>
      <c r="D89" s="209"/>
      <c r="E89" s="69"/>
      <c r="F89" s="69"/>
      <c r="G89" s="69"/>
      <c r="H89" s="69"/>
      <c r="I89" s="69"/>
    </row>
    <row r="90" spans="1:9">
      <c r="A90" s="17"/>
      <c r="B90" s="18"/>
      <c r="C90" s="13"/>
      <c r="D90" s="209"/>
      <c r="E90" s="69"/>
      <c r="F90" s="69"/>
      <c r="G90" s="69"/>
      <c r="H90" s="69"/>
      <c r="I90" s="69"/>
    </row>
    <row r="91" spans="1:9">
      <c r="A91" s="17"/>
      <c r="B91" s="18"/>
      <c r="C91" s="13"/>
      <c r="D91" s="209"/>
      <c r="E91" s="69"/>
      <c r="F91" s="69"/>
      <c r="G91" s="69"/>
      <c r="H91" s="69"/>
      <c r="I91" s="69"/>
    </row>
    <row r="92" spans="1:9">
      <c r="A92" s="17"/>
      <c r="B92" s="18"/>
      <c r="C92" s="13"/>
      <c r="D92" s="209"/>
      <c r="E92" s="69"/>
      <c r="F92" s="69"/>
      <c r="G92" s="69"/>
      <c r="H92" s="69"/>
      <c r="I92" s="69"/>
    </row>
    <row r="93" spans="1:9">
      <c r="A93" s="17"/>
      <c r="B93" s="18"/>
      <c r="C93" s="13"/>
      <c r="D93" s="209"/>
      <c r="E93" s="69"/>
      <c r="F93" s="69"/>
      <c r="G93" s="69"/>
      <c r="H93" s="69"/>
      <c r="I93" s="69"/>
    </row>
    <row r="94" spans="1:9">
      <c r="A94" s="17"/>
      <c r="B94" s="18"/>
      <c r="C94" s="13"/>
      <c r="D94" s="209"/>
      <c r="E94" s="69"/>
      <c r="F94" s="69"/>
      <c r="G94" s="69"/>
      <c r="H94" s="69"/>
      <c r="I94" s="69"/>
    </row>
    <row r="95" spans="1:9">
      <c r="A95" s="17"/>
      <c r="B95" s="18"/>
      <c r="C95" s="13"/>
      <c r="D95" s="209"/>
      <c r="E95" s="69"/>
      <c r="F95" s="69"/>
      <c r="G95" s="69"/>
      <c r="H95" s="69"/>
      <c r="I95" s="69"/>
    </row>
    <row r="96" spans="1:9">
      <c r="A96" s="17"/>
      <c r="B96" s="18"/>
      <c r="C96" s="13"/>
      <c r="D96" s="209"/>
      <c r="E96" s="69"/>
      <c r="F96" s="69"/>
      <c r="G96" s="69"/>
      <c r="H96" s="69"/>
      <c r="I96" s="69"/>
    </row>
    <row r="97" spans="1:27">
      <c r="A97" s="17"/>
      <c r="B97" s="18"/>
      <c r="C97" s="13"/>
      <c r="D97" s="209"/>
      <c r="E97" s="69"/>
      <c r="F97" s="69"/>
      <c r="G97" s="69"/>
      <c r="H97" s="69"/>
      <c r="I97" s="69"/>
    </row>
    <row r="98" spans="1:27">
      <c r="A98" s="17"/>
      <c r="B98" s="18"/>
      <c r="C98" s="13"/>
      <c r="D98" s="209"/>
      <c r="E98" s="69"/>
      <c r="F98" s="69"/>
      <c r="G98" s="69"/>
      <c r="H98" s="69"/>
      <c r="I98" s="69"/>
    </row>
    <row r="99" spans="1:27">
      <c r="A99" s="17"/>
      <c r="B99" s="18"/>
      <c r="C99" s="13"/>
      <c r="D99" s="209"/>
      <c r="E99" s="69"/>
      <c r="F99" s="69"/>
      <c r="G99" s="69"/>
      <c r="H99" s="69"/>
      <c r="I99" s="69"/>
    </row>
    <row r="100" spans="1:27">
      <c r="A100" s="17"/>
      <c r="B100" s="18"/>
      <c r="C100" s="13"/>
      <c r="D100" s="209"/>
      <c r="E100" s="69"/>
      <c r="F100" s="69"/>
      <c r="G100" s="69"/>
      <c r="H100" s="69"/>
      <c r="I100" s="69"/>
    </row>
    <row r="101" spans="1:27">
      <c r="A101" s="17"/>
      <c r="B101" s="18"/>
      <c r="C101" s="13"/>
      <c r="D101" s="209"/>
      <c r="E101" s="69"/>
      <c r="F101" s="69"/>
      <c r="G101" s="69"/>
      <c r="H101" s="69"/>
      <c r="I101" s="69"/>
    </row>
    <row r="102" spans="1:27">
      <c r="A102" s="17"/>
      <c r="B102" s="18"/>
      <c r="C102" s="13"/>
      <c r="D102" s="209"/>
      <c r="E102" s="69"/>
      <c r="F102" s="69"/>
      <c r="G102" s="69"/>
      <c r="H102" s="69"/>
      <c r="I102" s="69"/>
    </row>
    <row r="103" spans="1:27" s="21" customFormat="1">
      <c r="A103" s="19"/>
      <c r="B103" s="20"/>
      <c r="C103" s="33"/>
      <c r="D103" s="210"/>
      <c r="E103" s="70"/>
      <c r="F103" s="70"/>
      <c r="G103" s="70"/>
      <c r="H103" s="70"/>
      <c r="I103" s="70"/>
      <c r="J103" s="11"/>
      <c r="K103" s="11"/>
      <c r="L103" s="11"/>
      <c r="M103" s="11"/>
      <c r="N103" s="11"/>
      <c r="O103" s="11"/>
      <c r="P103" s="11"/>
      <c r="Q103" s="11"/>
      <c r="R103" s="11"/>
      <c r="S103" s="11"/>
      <c r="T103" s="11"/>
      <c r="U103" s="11"/>
      <c r="V103" s="11"/>
      <c r="W103" s="11"/>
      <c r="X103" s="11"/>
      <c r="Y103" s="11"/>
      <c r="Z103" s="11"/>
      <c r="AA103" s="11"/>
    </row>
  </sheetData>
  <mergeCells count="1">
    <mergeCell ref="D3:H3"/>
  </mergeCells>
  <printOptions horizontalCentered="1" verticalCentered="1"/>
  <pageMargins left="0.25" right="0.25" top="0.4" bottom="0.18" header="0.3" footer="7.0000000000000007E-2"/>
  <pageSetup paperSize="9" scale="60" fitToHeight="3" orientation="portrait" r:id="rId1"/>
  <headerFooter alignWithMargins="0">
    <oddHeader>&amp;L&amp;D</oddHeader>
  </headerFooter>
  <rowBreaks count="3" manualBreakCount="3">
    <brk id="24" max="9" man="1"/>
    <brk id="31" max="8" man="1"/>
    <brk id="40" max="10"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TM Oct11-Sep12</vt:lpstr>
      <vt:lpstr>TM Jan11-Dec11</vt:lpstr>
      <vt:lpstr>'TM Jan11-Dec11'!Print_Area</vt:lpstr>
      <vt:lpstr>'TM Oct11-Sep12'!Print_Area</vt:lpstr>
      <vt:lpstr>'TM Jan11-Dec11'!Print_Titles</vt:lpstr>
      <vt:lpstr>'TM Oct11-Sep12'!Print_Titles</vt:lpstr>
    </vt:vector>
  </TitlesOfParts>
  <Company>O.H.I.M.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DI CARLO</dc:creator>
  <cp:lastModifiedBy>René HAVERMANS</cp:lastModifiedBy>
  <cp:lastPrinted>2012-10-19T07:09:33Z</cp:lastPrinted>
  <dcterms:created xsi:type="dcterms:W3CDTF">2007-10-25T16:10:04Z</dcterms:created>
  <dcterms:modified xsi:type="dcterms:W3CDTF">2016-06-30T13:50:10Z</dcterms:modified>
</cp:coreProperties>
</file>