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owry\Documents\TM5\Project Common Stat Indicators EUIPO\"/>
    </mc:Choice>
  </mc:AlternateContent>
  <bookViews>
    <workbookView xWindow="0" yWindow="0" windowWidth="28800" windowHeight="12300" tabRatio="886"/>
  </bookViews>
  <sheets>
    <sheet name="Trademarks" sheetId="6" r:id="rId1"/>
    <sheet name="Sheet1" sheetId="7" r:id="rId2"/>
  </sheets>
  <definedNames>
    <definedName name="_xlnm._FilterDatabase" localSheetId="0" hidden="1">Trademarks!$A$1:$P$1</definedName>
    <definedName name="_xlnm.Print_Area" localSheetId="0">Trademarks!$A$1:$P$61</definedName>
    <definedName name="_xlnm.Print_Titles" localSheetId="0">Trademarks!$1:$1</definedName>
  </definedNames>
  <calcPr calcId="162913"/>
</workbook>
</file>

<file path=xl/calcChain.xml><?xml version="1.0" encoding="utf-8"?>
<calcChain xmlns="http://schemas.openxmlformats.org/spreadsheetml/2006/main">
  <c r="H28" i="6" l="1"/>
  <c r="H27" i="6"/>
  <c r="H26" i="6"/>
  <c r="F15" i="6" l="1"/>
  <c r="F13" i="6"/>
  <c r="F11" i="6"/>
  <c r="F9" i="6"/>
  <c r="L6" i="6" l="1"/>
  <c r="K13" i="6"/>
  <c r="K53" i="6" l="1"/>
  <c r="K24" i="6"/>
  <c r="K39" i="6" s="1"/>
  <c r="K11" i="6" l="1"/>
  <c r="K52" i="6" l="1"/>
  <c r="L16" i="6" l="1"/>
  <c r="L14" i="6"/>
  <c r="L12" i="6"/>
  <c r="L10" i="6"/>
  <c r="L8" i="6"/>
</calcChain>
</file>

<file path=xl/comments1.xml><?xml version="1.0" encoding="utf-8"?>
<comments xmlns="http://schemas.openxmlformats.org/spreadsheetml/2006/main">
  <authors>
    <author>René HAVERMANS</author>
  </authors>
  <commentList>
    <comment ref="K2" authorId="0" shapeId="0">
      <text>
        <r>
          <rPr>
            <b/>
            <sz val="9"/>
            <color indexed="81"/>
            <rFont val="Tahoma"/>
            <family val="2"/>
          </rPr>
          <t>René HAVERMANS:</t>
        </r>
        <r>
          <rPr>
            <sz val="9"/>
            <color indexed="81"/>
            <rFont val="Tahoma"/>
            <family val="2"/>
          </rPr>
          <t xml:space="preserve">
only filings at OHIM. No filings at National Offices included.</t>
        </r>
      </text>
    </comment>
    <comment ref="K19" authorId="0" shapeId="0">
      <text>
        <r>
          <rPr>
            <b/>
            <sz val="9"/>
            <color indexed="81"/>
            <rFont val="Tahoma"/>
            <family val="2"/>
          </rPr>
          <t>René HAVERMANS:ALI001</t>
        </r>
      </text>
    </comment>
    <comment ref="K20" authorId="0" shapeId="0">
      <text>
        <r>
          <rPr>
            <b/>
            <sz val="9"/>
            <color indexed="81"/>
            <rFont val="Tahoma"/>
            <family val="2"/>
          </rPr>
          <t>René HAVERMANS:</t>
        </r>
        <r>
          <rPr>
            <sz val="9"/>
            <color indexed="81"/>
            <rFont val="Tahoma"/>
            <family val="2"/>
          </rPr>
          <t xml:space="preserve">
ALI001</t>
        </r>
      </text>
    </comment>
    <comment ref="H32" authorId="0" shapeId="0">
      <text>
        <r>
          <rPr>
            <b/>
            <sz val="9"/>
            <color indexed="81"/>
            <rFont val="Tahoma"/>
            <family val="2"/>
          </rPr>
          <t xml:space="preserve">KIPO's statistics in this regard does not include application refused due to formalities issues. </t>
        </r>
      </text>
    </comment>
    <comment ref="K32" authorId="0" shapeId="0">
      <text>
        <r>
          <rPr>
            <b/>
            <sz val="9"/>
            <color indexed="81"/>
            <rFont val="Tahoma"/>
            <family val="2"/>
          </rPr>
          <t>René HAVERMANS:</t>
        </r>
        <r>
          <rPr>
            <sz val="9"/>
            <color indexed="81"/>
            <rFont val="Tahoma"/>
            <family val="2"/>
          </rPr>
          <t xml:space="preserve">
included: deficiency notification on classification, AG, and filing date.Formalities are excluded.</t>
        </r>
      </text>
    </comment>
    <comment ref="B34" authorId="0" shapeId="0">
      <text>
        <r>
          <rPr>
            <b/>
            <sz val="9"/>
            <color indexed="81"/>
            <rFont val="Tahoma"/>
            <family val="2"/>
          </rPr>
          <t>OHIM AG refusal: descriptive, lack of distinctive character, generic, deceptive, against public morality, quality indications, cuantities, kind of goods, intended purpose, values, geographical origin.</t>
        </r>
      </text>
    </comment>
    <comment ref="K40" authorId="0" shapeId="0">
      <text>
        <r>
          <rPr>
            <b/>
            <sz val="9"/>
            <color indexed="81"/>
            <rFont val="Tahoma"/>
            <family val="2"/>
          </rPr>
          <t>BSC2.3.1</t>
        </r>
      </text>
    </comment>
    <comment ref="H42"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2"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H43"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3"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H44" authorId="0" shapeId="0">
      <text>
        <r>
          <rPr>
            <b/>
            <sz val="9"/>
            <color indexed="81"/>
            <rFont val="Tahoma"/>
            <family val="2"/>
          </rPr>
          <t>Period from the date on which an application is received  with the KIPO to the date on which the KIPO sends a notice of preliminary rejection or publication to the applicant</t>
        </r>
      </text>
    </comment>
    <comment ref="K44" authorId="0" shapeId="0">
      <text>
        <r>
          <rPr>
            <b/>
            <sz val="9"/>
            <color indexed="81"/>
            <rFont val="Tahoma"/>
            <family val="2"/>
          </rPr>
          <t>René HAVERMANS:</t>
        </r>
        <r>
          <rPr>
            <sz val="9"/>
            <color indexed="81"/>
            <rFont val="Tahoma"/>
            <family val="2"/>
          </rPr>
          <t xml:space="preserve">
Receipt letter not included. First letter to applicant in case of modifications required. For files without problems it is measured until registration.</t>
        </r>
      </text>
    </comment>
    <comment ref="H51" authorId="0" shapeId="0">
      <text>
        <r>
          <rPr>
            <b/>
            <sz val="9"/>
            <color indexed="81"/>
            <rFont val="Tahoma"/>
            <family val="2"/>
          </rPr>
          <t>The KIPO would like to define examiner who are qualified to conduct a substantive examination on the registrablity of trademark.</t>
        </r>
      </text>
    </comment>
    <comment ref="K51" authorId="0" shapeId="0">
      <text>
        <r>
          <rPr>
            <b/>
            <sz val="9"/>
            <color indexed="81"/>
            <rFont val="Tahoma"/>
            <family val="2"/>
          </rPr>
          <t>René HAVERMANS:</t>
        </r>
        <r>
          <rPr>
            <sz val="9"/>
            <color indexed="81"/>
            <rFont val="Tahoma"/>
            <family val="2"/>
          </rPr>
          <t xml:space="preserve">
All trademark examiners counted including horizontal posts and trade mark related FTE's (OD. </t>
        </r>
      </text>
    </comment>
    <comment ref="K54" authorId="0" shapeId="0">
      <text>
        <r>
          <rPr>
            <b/>
            <sz val="9"/>
            <color indexed="81"/>
            <rFont val="Tahoma"/>
            <family val="2"/>
          </rPr>
          <t>René HAVERMANS:</t>
        </r>
        <r>
          <rPr>
            <sz val="9"/>
            <color indexed="81"/>
            <rFont val="Tahoma"/>
            <family val="2"/>
          </rPr>
          <t xml:space="preserve">
Total number of classes examined independently if first action letter is send or if file makes it onto registration. </t>
        </r>
      </text>
    </comment>
  </commentList>
</comments>
</file>

<file path=xl/sharedStrings.xml><?xml version="1.0" encoding="utf-8"?>
<sst xmlns="http://schemas.openxmlformats.org/spreadsheetml/2006/main" count="257" uniqueCount="205">
  <si>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</si>
  <si>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</si>
  <si>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 via e-filing</t>
  </si>
  <si>
    <t>Processing time</t>
  </si>
  <si>
    <t>Trademarks registered</t>
  </si>
  <si>
    <t>% via e-opposition</t>
  </si>
  <si>
    <t>Avg. No. of classes per application</t>
  </si>
  <si>
    <t>% of oppositions closed without decision</t>
  </si>
  <si>
    <t>Trademark applications (direct filings)</t>
  </si>
  <si>
    <t>% of decisions in opposition complying with office's practice</t>
  </si>
  <si>
    <t xml:space="preserve">Time to take a decision on substance in opposition </t>
  </si>
  <si>
    <t>Time from reception of application (direct filings) to registration (without oppositions)</t>
  </si>
  <si>
    <t>Quality of decisions</t>
  </si>
  <si>
    <t>Workflow ratios</t>
  </si>
  <si>
    <t>Avg. No. of classes per IR</t>
  </si>
  <si>
    <t xml:space="preserve">Average number of Nice Classification classes claimed per IR </t>
  </si>
  <si>
    <t>Number of  International Registrations that during the relevant period WIPO has notified to you as designated country of extension</t>
  </si>
  <si>
    <t>% of decisions in examination complying with quality criteria</t>
  </si>
  <si>
    <t>Productivity</t>
  </si>
  <si>
    <t>International registrations (IRs)</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</si>
  <si>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</si>
  <si>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</si>
  <si>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</si>
  <si>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</si>
  <si>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</si>
  <si>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</si>
  <si>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 of opposed published applications or registrations (International Registrations)</t>
  </si>
  <si>
    <t>Fee structure</t>
  </si>
  <si>
    <t>Fee for filling an opposition</t>
  </si>
  <si>
    <t>Fee for filing an application</t>
  </si>
  <si>
    <t>Fee for filing a renewal</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</si>
  <si>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</si>
  <si>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</si>
  <si>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</si>
  <si>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</si>
  <si>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&gt; Number of TM from Japan</t>
  </si>
  <si>
    <t>&gt; Number of TM from US</t>
  </si>
  <si>
    <t xml:space="preserve">Number of valid trademark registrations (in force). </t>
  </si>
  <si>
    <t xml:space="preserve">Total Number of examiners </t>
  </si>
  <si>
    <t>Total Number of classes examined</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</si>
  <si>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</si>
  <si>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</si>
  <si>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4" type="noConversion"/>
  </si>
  <si>
    <t>please indicate a fee for how many classes</t>
    <phoneticPr fontId="4" type="noConversion"/>
  </si>
  <si>
    <t>Fee for registration</t>
    <phoneticPr fontId="4" type="noConversion"/>
  </si>
  <si>
    <t>please indicate fee for how many classes</t>
    <phoneticPr fontId="4" type="noConversion"/>
  </si>
  <si>
    <t>Fee for filling a trial</t>
    <phoneticPr fontId="4" type="noConversion"/>
  </si>
  <si>
    <t>&gt; Number of TM from Korea</t>
  </si>
  <si>
    <t>&gt; Number of TM from China</t>
  </si>
  <si>
    <t>Oppositions settled between parties</t>
  </si>
  <si>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</si>
  <si>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</si>
  <si>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Oppositions settled by decision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</si>
  <si>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</si>
  <si>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</si>
  <si>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</si>
  <si>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</si>
  <si>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</si>
  <si>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</si>
  <si>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</si>
  <si>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</si>
  <si>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SAIC</t>
  </si>
  <si>
    <t>USPTO</t>
  </si>
  <si>
    <t>Total number of applications from foreign market</t>
    <phoneticPr fontId="11"/>
  </si>
  <si>
    <t>Description</t>
    <phoneticPr fontId="11"/>
  </si>
  <si>
    <t>Total number of applications from Japan</t>
    <phoneticPr fontId="11"/>
  </si>
  <si>
    <t>IRs</t>
    <phoneticPr fontId="11"/>
  </si>
  <si>
    <t>Direct filings</t>
    <phoneticPr fontId="11"/>
  </si>
  <si>
    <t>Total number of applications from Korea</t>
    <phoneticPr fontId="11"/>
  </si>
  <si>
    <t>Total number of applications from EU</t>
    <phoneticPr fontId="11"/>
  </si>
  <si>
    <t>Total number of applications from China</t>
    <phoneticPr fontId="11"/>
  </si>
  <si>
    <t>Total number of applications from US</t>
    <phoneticPr fontId="11"/>
  </si>
  <si>
    <t>&gt; Number of TM from EU http://europa.eu/about-eu/countries/index_en.htm</t>
  </si>
  <si>
    <t>First 3rd renewals will arrive in Yr2027</t>
  </si>
  <si>
    <t>350€ (independent nº of classes)</t>
  </si>
  <si>
    <t>800€ (appeal fee, independent nº of classes)</t>
  </si>
  <si>
    <t>1.350€ e-renewal or 1.500€ renewal through fax, mail (includes 3 classes)</t>
  </si>
  <si>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</si>
  <si>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for next three years</t>
  </si>
  <si>
    <t>Forecast of TM filings (national + international). % of increase/decrease in respect to previous year.</t>
  </si>
  <si>
    <t>Avg. No. of G&amp;S per application.</t>
  </si>
  <si>
    <t>Avg. No. of G&amp;S per IR.</t>
  </si>
  <si>
    <t>Average number of goods and services per IR.</t>
  </si>
  <si>
    <t>Average number of goods and services per application. (direct filings)</t>
  </si>
  <si>
    <t>The total number of current valid registered trademarks. Valid means those not being expired, cancelled or invalidated.</t>
  </si>
  <si>
    <t>Time from reception of application to first action. (All filings)</t>
  </si>
  <si>
    <t>Time from reception of application to first action (direct filings)</t>
  </si>
  <si>
    <t>Time from reception of application to first action (IR filings)</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</si>
  <si>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</si>
  <si>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Remarks USPTO</t>
  </si>
  <si>
    <t>Remarks JPO</t>
  </si>
  <si>
    <t>Remarks KIPO</t>
  </si>
  <si>
    <t>Remarks SAIC</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</si>
  <si>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</si>
  <si>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Trademark applications </t>
    </r>
    <r>
      <rPr>
        <sz val="10"/>
        <rFont val="Arial"/>
        <family val="2"/>
      </rPr>
      <t>coming from domestic market</t>
    </r>
  </si>
  <si>
    <r>
      <t>Trademark applications</t>
    </r>
    <r>
      <rPr>
        <sz val="10"/>
        <rFont val="Arial"/>
        <family val="2"/>
      </rPr>
      <t xml:space="preserve"> coming from foreign market</t>
    </r>
  </si>
  <si>
    <r>
      <t xml:space="preserve">Oppositions </t>
    </r>
    <r>
      <rPr>
        <sz val="10"/>
        <rFont val="Arial"/>
        <family val="2"/>
      </rPr>
      <t>filed</t>
    </r>
  </si>
  <si>
    <r>
      <t xml:space="preserve">% of </t>
    </r>
    <r>
      <rPr>
        <sz val="10"/>
        <rFont val="Arial"/>
        <family val="2"/>
      </rPr>
      <t>the first renewed registrations</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</si>
  <si>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</si>
  <si>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</si>
  <si>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classification.</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</si>
  <si>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</si>
  <si>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</si>
  <si>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 of opposed published applications or registrations</t>
    </r>
    <r>
      <rPr>
        <sz val="10"/>
        <rFont val="Arial"/>
        <family val="2"/>
      </rPr>
      <t xml:space="preserve"> (direct filings)</t>
    </r>
  </si>
  <si>
    <r>
      <t>% of appealed examination decisions</t>
    </r>
    <r>
      <rPr>
        <sz val="10"/>
        <rFont val="Arial"/>
        <family val="2"/>
      </rPr>
      <t xml:space="preserve"> of final refusals</t>
    </r>
  </si>
  <si>
    <r>
      <t>Total output</t>
    </r>
    <r>
      <rPr>
        <sz val="10"/>
        <rFont val="Arial"/>
        <family val="2"/>
      </rPr>
      <t xml:space="preserve"> of decisions of registration per examiner</t>
    </r>
  </si>
  <si>
    <r>
      <t xml:space="preserve">Total output of </t>
    </r>
    <r>
      <rPr>
        <sz val="10"/>
        <rFont val="Arial"/>
        <family val="2"/>
      </rPr>
      <t>final decisions of refusal per examiner</t>
    </r>
  </si>
  <si>
    <r>
      <t>Average number of</t>
    </r>
    <r>
      <rPr>
        <sz val="10"/>
        <rFont val="Arial"/>
        <family val="2"/>
      </rPr>
      <t xml:space="preserve"> final refusals issued per examiner during the relevant period. Taken all examiners in Trademark department.</t>
    </r>
  </si>
  <si>
    <t>% of applications notified a letter of provisional refusal in substantive examination for any reason.</t>
  </si>
  <si>
    <t xml:space="preserve">% of applications % of applications notified a letter on informalities. </t>
  </si>
  <si>
    <r>
      <t xml:space="preserve">% of applications notified a letter of provisional refusal </t>
    </r>
    <r>
      <rPr>
        <sz val="10"/>
        <rFont val="Arial"/>
        <family val="2"/>
      </rPr>
      <t>on absolute grounds.</t>
    </r>
  </si>
  <si>
    <r>
      <t xml:space="preserve">% of IRs  notified a letter of provisional refusal </t>
    </r>
    <r>
      <rPr>
        <sz val="10"/>
        <rFont val="Arial"/>
        <family val="2"/>
      </rPr>
      <t>in examination</t>
    </r>
  </si>
  <si>
    <t>12 days</t>
  </si>
  <si>
    <t>EUIPO</t>
  </si>
  <si>
    <t>Remarks EUIPO</t>
  </si>
  <si>
    <t>18,785 (44,530 clases)</t>
  </si>
  <si>
    <t>121 days</t>
  </si>
  <si>
    <t>107 days</t>
  </si>
  <si>
    <t>11 days</t>
  </si>
  <si>
    <t>850€  e-filing (one class).
1000€ filing through fax, mail (one class).</t>
  </si>
  <si>
    <t>320€  (independent nº of classes)</t>
  </si>
  <si>
    <t>720€  (appeal fee, independent nº of classes)</t>
  </si>
  <si>
    <t>850€  e-renewal or 1000€ renewal through fax, mail (one class)</t>
  </si>
  <si>
    <t>N/A</t>
  </si>
  <si>
    <t>148024
(415,097)</t>
    <phoneticPr fontId="11"/>
  </si>
  <si>
    <t>13,835
(29,423)</t>
    <phoneticPr fontId="11"/>
  </si>
  <si>
    <t>93</t>
  </si>
  <si>
    <t>387</t>
  </si>
  <si>
    <t>N/A</t>
    <phoneticPr fontId="11"/>
  </si>
  <si>
    <t>0.4%</t>
  </si>
  <si>
    <t>8.3months</t>
  </si>
  <si>
    <t>￥3,400 + ￥ 8,600 per class</t>
  </si>
  <si>
    <t>\28,200 per class</t>
  </si>
  <si>
    <t>￥3,000 + ￥ 8,000 per class</t>
  </si>
  <si>
    <t>\15,000 ＋\40,000 per class</t>
  </si>
  <si>
    <t>￥38,800 per class</t>
  </si>
  <si>
    <t>￥48,500 per class</t>
  </si>
  <si>
    <t>JPO has no forecast data available.</t>
    <phoneticPr fontId="11"/>
  </si>
  <si>
    <t>JPO adopts post-grant opposition system</t>
    <phoneticPr fontId="11"/>
  </si>
  <si>
    <t>JPO accepts no oppositions online.</t>
    <phoneticPr fontId="11"/>
  </si>
  <si>
    <t>JPO has no data corresponding to indicators.</t>
    <phoneticPr fontId="11"/>
  </si>
  <si>
    <t>JPO has no data corresponding to indicators.</t>
    <phoneticPr fontId="11"/>
  </si>
  <si>
    <t>JPO would like to clarify whether each office provides total number of classes examined as first action or final action. JPO is providing total number of classes which first action letter has notified.</t>
    <phoneticPr fontId="11"/>
  </si>
  <si>
    <t>375,629 (488,784)</t>
  </si>
  <si>
    <t>17,818 (43,988)</t>
  </si>
  <si>
    <t>298,625 (388,213)</t>
  </si>
  <si>
    <t>94,822 (144,559)</t>
  </si>
  <si>
    <t>77,004 (100,571)</t>
  </si>
  <si>
    <t>4,350 (5,959)</t>
  </si>
  <si>
    <t>3,371 (3,540)</t>
  </si>
  <si>
    <t>979 (2,419)</t>
  </si>
  <si>
    <t>3,257 (4,462)</t>
  </si>
  <si>
    <t>2,785 (3,295)</t>
  </si>
  <si>
    <t>472 (1,167)</t>
  </si>
  <si>
    <t>32,401 (56,102)</t>
  </si>
  <si>
    <t>20,450 (26,585)</t>
  </si>
  <si>
    <t>11,951 (29,517)</t>
  </si>
  <si>
    <t>24,615 (33,721)</t>
  </si>
  <si>
    <t>23,806 (31,722)</t>
  </si>
  <si>
    <t>excludes Hong Kong &amp; Macau</t>
  </si>
  <si>
    <t>809 (1,999)</t>
  </si>
  <si>
    <t>not tracked</t>
  </si>
  <si>
    <t>As of 1/1/2017</t>
  </si>
  <si>
    <t>153,150 registrations issued in CY 2006; 60,624 renewed</t>
  </si>
  <si>
    <t>81,071 registrations issued in CY 1996 (10 year term); 46,634 registrations issued in CY 1986 (20 year term);  31,197 renewed 2nd time</t>
  </si>
  <si>
    <t>26,230 registrations issued in CY 1976; 2,870 renewed 3rd time</t>
  </si>
  <si>
    <t>includes both substantive and informal refusals.  Nature of refusals not currently tracked.</t>
  </si>
  <si>
    <t>295,013 non-Madrid applications published in 2016; 5717 oppositions filed</t>
  </si>
  <si>
    <t>16,981 REPs published in 2016; 317 oppositions filed</t>
  </si>
  <si>
    <t>6034 total oppositions terminated; 130 final decisions rendered</t>
  </si>
  <si>
    <t>30,950 final actions issued; 3199 ex parte appeals filed</t>
  </si>
  <si>
    <t>2.9 months</t>
  </si>
  <si>
    <t>9.9 months</t>
  </si>
  <si>
    <t>Includes IR filings; excludes suspended applications and appeals</t>
  </si>
  <si>
    <t>9.3 weeks</t>
  </si>
  <si>
    <t>median</t>
  </si>
  <si>
    <t>97.3% (first actions)
97.1% (final actions &amp; approvals)</t>
  </si>
  <si>
    <t>Not tracked</t>
  </si>
  <si>
    <t>number is approvals for registration (by class), not actual registrations issued</t>
  </si>
  <si>
    <t>$375.00/class (paper)
$325.00/class (TEAS)
$275.00/class (TEAS RF)
$225.00/class (TEAS +)</t>
  </si>
  <si>
    <t>none</t>
  </si>
  <si>
    <t>$300.00/class</t>
  </si>
  <si>
    <t>$400.00/class (paper)
$300.00/class (TEAS)</t>
  </si>
  <si>
    <t>Section 9 renewal. Section  8 affidavit of continued use ($100/class, regardless of method) must also be filed concurrently.</t>
  </si>
  <si>
    <t>CY 17: +7.5%
CY 18: +7.0%
CY 19: +8.7%</t>
  </si>
  <si>
    <t>116,512 (314,721 classes)</t>
  </si>
  <si>
    <r>
      <t xml:space="preserve">9.5 </t>
    </r>
    <r>
      <rPr>
        <sz val="10"/>
        <rFont val="돋움"/>
        <family val="3"/>
        <charset val="129"/>
      </rPr>
      <t>개월</t>
    </r>
  </si>
  <si>
    <t>KRW 62,000(54.1CHF) e-filing (one class)
KRW 72,000(62.9CHF) e-filing (one class)</t>
    <phoneticPr fontId="10"/>
  </si>
  <si>
    <t>KRW 211,000 (184CHF)
(one class)</t>
    <phoneticPr fontId="10"/>
  </si>
  <si>
    <t>KRW 50,000 (43.7CHF)
(one class)</t>
    <phoneticPr fontId="10"/>
  </si>
  <si>
    <t>KRW 240,000(210CHF) 
e-filing (one class)
KRW 260,000(227CHF)
e-filnig (one class)</t>
    <phoneticPr fontId="10"/>
  </si>
  <si>
    <t>KRW 310,000(270CHF)
(one class)</t>
    <phoneticPr fontId="10"/>
  </si>
  <si>
    <t>Yr 2015: +15.4%
Yr 2016: +3.5%
Yr 2017: +2.0%</t>
    <phoneticPr fontId="10"/>
  </si>
  <si>
    <t>4.8 months</t>
  </si>
  <si>
    <t>4.9 months</t>
  </si>
  <si>
    <t>4.7 months</t>
  </si>
  <si>
    <t>9.6 months</t>
  </si>
  <si>
    <t>N/A</t>
    <phoneticPr fontId="8"/>
  </si>
  <si>
    <r>
      <t xml:space="preserve">RMB </t>
    </r>
    <r>
      <rPr>
        <sz val="10"/>
        <rFont val="宋体"/>
        <family val="3"/>
        <charset val="134"/>
      </rPr>
      <t>￥</t>
    </r>
    <r>
      <rPr>
        <sz val="10"/>
        <rFont val="Arial"/>
        <family val="2"/>
      </rPr>
      <t xml:space="preserve"> 600 per class</t>
    </r>
  </si>
  <si>
    <r>
      <rPr>
        <sz val="10"/>
        <rFont val="宋体"/>
        <family val="3"/>
        <charset val="134"/>
      </rPr>
      <t>￥</t>
    </r>
    <r>
      <rPr>
        <sz val="10"/>
        <rFont val="Arial"/>
        <family val="2"/>
      </rPr>
      <t>0</t>
    </r>
  </si>
  <si>
    <t>Yr 2017: 25%
Yr 2018: +25%
Yr 2019: +25%</t>
    <phoneticPr fontId="8"/>
  </si>
  <si>
    <t>Yr 2017: +6,0%
Yr 2018: +7,2%
Yr 2019: +5,9%</t>
  </si>
  <si>
    <r>
      <t xml:space="preserve">RMB </t>
    </r>
    <r>
      <rPr>
        <sz val="10"/>
        <rFont val="宋体"/>
        <family val="3"/>
        <charset val="134"/>
      </rPr>
      <t>￥</t>
    </r>
    <r>
      <rPr>
        <sz val="10"/>
        <rFont val="Arial"/>
        <family val="2"/>
      </rPr>
      <t xml:space="preserve"> 1000 per class</t>
    </r>
  </si>
  <si>
    <r>
      <t xml:space="preserve">RMB </t>
    </r>
    <r>
      <rPr>
        <sz val="10"/>
        <rFont val="宋体"/>
        <family val="3"/>
        <charset val="134"/>
      </rPr>
      <t>￥</t>
    </r>
    <r>
      <rPr>
        <sz val="10"/>
        <rFont val="Arial"/>
        <family val="2"/>
      </rPr>
      <t>1500 per class</t>
    </r>
  </si>
  <si>
    <r>
      <t xml:space="preserve">RMB </t>
    </r>
    <r>
      <rPr>
        <sz val="10"/>
        <rFont val="宋体"/>
        <family val="3"/>
        <charset val="134"/>
      </rPr>
      <t>￥</t>
    </r>
    <r>
      <rPr>
        <sz val="10"/>
        <rFont val="Arial"/>
        <family val="2"/>
      </rPr>
      <t xml:space="preserve"> 2000 per class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</si>
</sst>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 #,##0_-;_-* &quot;-&quot;_-;_-@_-"/>
    <numFmt numFmtId="165" formatCode="0.0%"/>
    <numFmt numFmtId="166" formatCode="#,##0\ [$€-1];[Red]\-#,##0\ [$€-1]"/>
    <numFmt numFmtId="167" formatCode="#,##0_ "/>
    <numFmt numFmtId="168" formatCode="0.00_ "/>
    <numFmt numFmtId="169" formatCode="#,##0.0_ "/>
    <numFmt numFmtId="170" formatCode="#,##0.00_ "/>
    <numFmt numFmtId="171" formatCode="0.0_ "/>
  </numFmts>
  <fonts count="19">
    <font>
      <sz val="10"/>
      <name val="Arial"/>
      <family val="2"/>
    </font>
    <font>
      <sz val="10"/>
      <color theme="1"/>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b/>
      <sz val="9"/>
      <color indexed="81"/>
      <name val="Tahoma"/>
      <family val="2"/>
    </font>
    <font>
      <sz val="9"/>
      <color indexed="81"/>
      <name val="Tahoma"/>
      <family val="2"/>
    </font>
    <font>
      <sz val="10"/>
      <name val="돋움"/>
      <family val="3"/>
      <charset val="129"/>
    </font>
    <font>
      <sz val="12"/>
      <name val="Arial"/>
      <family val="2"/>
    </font>
    <font>
      <sz val="10"/>
      <color theme="1"/>
      <name val="Arial"/>
      <family val="2"/>
    </font>
    <font>
      <b/>
      <sz val="14"/>
      <color theme="1"/>
      <name val="Arial"/>
      <family val="2"/>
    </font>
    <font>
      <sz val="10"/>
      <name val="宋体"/>
      <family val="3"/>
      <charset val="134"/>
    </font>
  </fonts>
  <fills count="7">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s>
  <borders count="69">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double">
        <color rgb="FFFF0000"/>
      </left>
      <right/>
      <top style="thin">
        <color indexed="64"/>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bottom style="thin">
        <color indexed="64"/>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top style="double">
        <color rgb="FFFF0000"/>
      </top>
      <bottom style="medium">
        <color indexed="64"/>
      </bottom>
      <diagonal/>
    </border>
    <border>
      <left/>
      <right style="thin">
        <color indexed="64"/>
      </right>
      <top style="double">
        <color rgb="FFFF0000"/>
      </top>
      <bottom style="medium">
        <color indexed="64"/>
      </bottom>
      <diagonal/>
    </border>
    <border>
      <left style="double">
        <color rgb="FFFF0000"/>
      </left>
      <right style="double">
        <color rgb="FFFF0000"/>
      </right>
      <top style="thin">
        <color indexed="64"/>
      </top>
      <bottom style="thin">
        <color indexed="64"/>
      </bottom>
      <diagonal/>
    </border>
    <border>
      <left style="thin">
        <color indexed="64"/>
      </left>
      <right style="double">
        <color rgb="FFFF0000"/>
      </right>
      <top style="thin">
        <color indexed="64"/>
      </top>
      <bottom style="medium">
        <color indexed="64"/>
      </bottom>
      <diagonal/>
    </border>
    <border>
      <left style="double">
        <color rgb="FFFF0000"/>
      </left>
      <right style="double">
        <color rgb="FFFF0000"/>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303">
    <xf numFmtId="0" fontId="0" fillId="0" borderId="0" xfId="0"/>
    <xf numFmtId="0" fontId="6" fillId="0" borderId="0" xfId="0" applyFont="1" applyAlignment="1">
      <alignment horizontal="center" vertical="center"/>
    </xf>
    <xf numFmtId="0" fontId="5" fillId="2"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3" borderId="15" xfId="0" applyFont="1" applyFill="1" applyBorder="1" applyAlignment="1">
      <alignment horizontal="center" vertical="center"/>
    </xf>
    <xf numFmtId="0" fontId="9" fillId="3" borderId="16" xfId="0" applyFont="1" applyFill="1" applyBorder="1" applyAlignment="1">
      <alignment horizontal="center" vertical="center" wrapText="1"/>
    </xf>
    <xf numFmtId="0" fontId="6"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0" fillId="0" borderId="17" xfId="0" applyFont="1" applyBorder="1" applyAlignment="1">
      <alignment vertical="center" wrapText="1"/>
    </xf>
    <xf numFmtId="0" fontId="6"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9" fillId="3" borderId="25" xfId="0" applyFont="1" applyFill="1" applyBorder="1" applyAlignment="1">
      <alignment horizontal="center" vertical="center" wrapText="1"/>
    </xf>
    <xf numFmtId="0" fontId="9" fillId="3" borderId="1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35" xfId="0" applyFont="1" applyBorder="1" applyAlignment="1">
      <alignment horizontal="center" vertical="center"/>
    </xf>
    <xf numFmtId="0" fontId="0" fillId="0" borderId="22" xfId="0" applyFont="1" applyBorder="1" applyAlignment="1">
      <alignment horizontal="left" vertical="center" wrapText="1"/>
    </xf>
    <xf numFmtId="0" fontId="0" fillId="0" borderId="27" xfId="0" applyFont="1" applyFill="1" applyBorder="1" applyAlignment="1">
      <alignment horizontal="left" vertical="center" wrapText="1"/>
    </xf>
    <xf numFmtId="0" fontId="6" fillId="0" borderId="2" xfId="0" applyFont="1" applyBorder="1" applyAlignment="1">
      <alignment horizontal="center" vertical="center"/>
    </xf>
    <xf numFmtId="0" fontId="0" fillId="0" borderId="17" xfId="0" applyFont="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49" fontId="0" fillId="0" borderId="19" xfId="0" applyNumberFormat="1" applyFont="1" applyBorder="1" applyAlignment="1">
      <alignment horizontal="left" vertical="center" wrapText="1"/>
    </xf>
    <xf numFmtId="0" fontId="0" fillId="0" borderId="6" xfId="0" applyFont="1" applyBorder="1"/>
    <xf numFmtId="0" fontId="0" fillId="0" borderId="7" xfId="0" applyFont="1" applyBorder="1"/>
    <xf numFmtId="49" fontId="0" fillId="0" borderId="20" xfId="0" applyNumberFormat="1" applyFont="1" applyBorder="1" applyAlignment="1">
      <alignment horizontal="left" vertical="center" wrapText="1"/>
    </xf>
    <xf numFmtId="0" fontId="0" fillId="0" borderId="6" xfId="0" applyFont="1" applyFill="1" applyBorder="1"/>
    <xf numFmtId="0" fontId="0" fillId="0" borderId="7" xfId="0" applyFont="1" applyFill="1" applyBorder="1"/>
    <xf numFmtId="0" fontId="0" fillId="0" borderId="0" xfId="0" applyFont="1" applyFill="1"/>
    <xf numFmtId="0" fontId="0" fillId="0" borderId="18" xfId="0" applyFont="1" applyBorder="1" applyAlignment="1">
      <alignment horizontal="left" vertical="center" wrapText="1"/>
    </xf>
    <xf numFmtId="49" fontId="0" fillId="0" borderId="21" xfId="0" applyNumberFormat="1" applyFont="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5" fillId="4" borderId="44" xfId="0" applyFont="1" applyFill="1" applyBorder="1" applyAlignment="1">
      <alignment horizontal="center" vertical="center" wrapText="1"/>
    </xf>
    <xf numFmtId="3" fontId="0" fillId="0" borderId="46" xfId="0" applyNumberFormat="1" applyFont="1" applyBorder="1" applyAlignment="1">
      <alignment horizontal="center" vertical="center" wrapText="1"/>
    </xf>
    <xf numFmtId="3" fontId="0" fillId="0" borderId="47" xfId="1" applyNumberFormat="1" applyFont="1" applyBorder="1" applyAlignment="1">
      <alignment horizontal="center" vertical="center" wrapText="1"/>
    </xf>
    <xf numFmtId="0" fontId="0" fillId="0" borderId="47" xfId="0" applyFont="1" applyBorder="1" applyAlignment="1">
      <alignment horizontal="center" vertical="center" wrapText="1"/>
    </xf>
    <xf numFmtId="3" fontId="0" fillId="0" borderId="50" xfId="0" applyNumberFormat="1" applyFont="1" applyBorder="1" applyAlignment="1">
      <alignment horizontal="center" vertical="center" wrapText="1"/>
    </xf>
    <xf numFmtId="165" fontId="0" fillId="0" borderId="47" xfId="0" applyNumberFormat="1" applyFont="1" applyBorder="1" applyAlignment="1">
      <alignment horizontal="center" vertical="center" wrapText="1"/>
    </xf>
    <xf numFmtId="165" fontId="0" fillId="0" borderId="52" xfId="0" applyNumberFormat="1" applyFont="1" applyBorder="1" applyAlignment="1">
      <alignment horizontal="center" vertical="center" wrapText="1"/>
    </xf>
    <xf numFmtId="0" fontId="0" fillId="3" borderId="54" xfId="0" applyFont="1" applyFill="1" applyBorder="1" applyAlignment="1">
      <alignment horizontal="center" vertical="center" wrapText="1"/>
    </xf>
    <xf numFmtId="165" fontId="0" fillId="0" borderId="47" xfId="1" applyNumberFormat="1" applyFont="1" applyBorder="1" applyAlignment="1">
      <alignment horizontal="center" vertical="center" wrapText="1"/>
    </xf>
    <xf numFmtId="165" fontId="0" fillId="0" borderId="46" xfId="0" applyNumberFormat="1" applyFont="1" applyBorder="1" applyAlignment="1">
      <alignment horizontal="center" vertical="center" wrapText="1"/>
    </xf>
    <xf numFmtId="165" fontId="0" fillId="0" borderId="55" xfId="0" applyNumberFormat="1" applyFont="1" applyBorder="1" applyAlignment="1">
      <alignment horizontal="center" vertical="center" wrapText="1"/>
    </xf>
    <xf numFmtId="0" fontId="0" fillId="3" borderId="56" xfId="0" applyFont="1" applyFill="1" applyBorder="1" applyAlignment="1">
      <alignment horizontal="center" vertical="center" wrapText="1"/>
    </xf>
    <xf numFmtId="0" fontId="0" fillId="0" borderId="52" xfId="0" applyFont="1" applyBorder="1" applyAlignment="1">
      <alignment horizontal="center" vertical="center" wrapText="1"/>
    </xf>
    <xf numFmtId="165" fontId="0" fillId="0" borderId="50" xfId="0" applyNumberFormat="1" applyFont="1" applyBorder="1" applyAlignment="1">
      <alignment horizontal="center" vertical="center" wrapText="1"/>
    </xf>
    <xf numFmtId="1" fontId="0" fillId="0" borderId="50" xfId="0" applyNumberFormat="1" applyFont="1" applyBorder="1" applyAlignment="1">
      <alignment horizontal="center" vertical="center" wrapText="1"/>
    </xf>
    <xf numFmtId="1" fontId="0" fillId="0" borderId="47" xfId="0" applyNumberFormat="1" applyFont="1" applyBorder="1" applyAlignment="1">
      <alignment horizontal="center" vertical="center" wrapText="1"/>
    </xf>
    <xf numFmtId="3" fontId="0" fillId="0" borderId="55" xfId="0" applyNumberFormat="1" applyFont="1" applyBorder="1" applyAlignment="1">
      <alignment horizontal="center" vertical="center" wrapText="1"/>
    </xf>
    <xf numFmtId="166" fontId="0" fillId="0" borderId="47" xfId="0" applyNumberFormat="1" applyFont="1" applyBorder="1" applyAlignment="1">
      <alignment horizontal="center" vertical="center" wrapText="1"/>
    </xf>
    <xf numFmtId="166" fontId="0" fillId="0" borderId="59" xfId="0" applyNumberFormat="1" applyFont="1" applyBorder="1" applyAlignment="1">
      <alignment horizontal="center" vertical="center" wrapText="1"/>
    </xf>
    <xf numFmtId="0" fontId="0" fillId="0" borderId="17" xfId="0" applyFont="1" applyFill="1" applyBorder="1" applyAlignment="1">
      <alignment horizontal="center" vertical="center" wrapText="1"/>
    </xf>
    <xf numFmtId="3" fontId="0" fillId="0" borderId="47" xfId="0" applyNumberFormat="1" applyFont="1" applyBorder="1" applyAlignment="1">
      <alignment horizontal="center" vertical="center" wrapText="1"/>
    </xf>
    <xf numFmtId="38" fontId="0" fillId="0" borderId="17"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0" fillId="0" borderId="17" xfId="0" applyFont="1" applyBorder="1" applyAlignment="1">
      <alignment vertical="center"/>
    </xf>
    <xf numFmtId="0" fontId="14" fillId="0" borderId="17" xfId="0" applyFont="1" applyBorder="1" applyAlignment="1">
      <alignment vertical="center" wrapText="1"/>
    </xf>
    <xf numFmtId="3" fontId="0" fillId="0" borderId="47" xfId="0" applyNumberFormat="1" applyFont="1" applyFill="1" applyBorder="1" applyAlignment="1">
      <alignment horizontal="left" vertical="center" wrapText="1"/>
    </xf>
    <xf numFmtId="3" fontId="0" fillId="0" borderId="50" xfId="0" applyNumberFormat="1" applyFont="1" applyFill="1" applyBorder="1" applyAlignment="1">
      <alignment horizontal="left" vertical="center" wrapText="1"/>
    </xf>
    <xf numFmtId="165" fontId="0" fillId="0" borderId="47" xfId="0" applyNumberFormat="1" applyFont="1" applyFill="1" applyBorder="1" applyAlignment="1">
      <alignment horizontal="left" vertical="center" wrapText="1"/>
    </xf>
    <xf numFmtId="0" fontId="0" fillId="3" borderId="54" xfId="0" applyFont="1" applyFill="1" applyBorder="1" applyAlignment="1">
      <alignment horizontal="left" vertical="center" wrapText="1"/>
    </xf>
    <xf numFmtId="165" fontId="0" fillId="0" borderId="47" xfId="1" applyNumberFormat="1" applyFont="1" applyBorder="1" applyAlignment="1">
      <alignment horizontal="left" vertical="center" wrapText="1"/>
    </xf>
    <xf numFmtId="165" fontId="0" fillId="0" borderId="47" xfId="0" applyNumberFormat="1" applyFont="1" applyBorder="1" applyAlignment="1">
      <alignment horizontal="left" vertical="center" wrapText="1"/>
    </xf>
    <xf numFmtId="165" fontId="0" fillId="0" borderId="46" xfId="0" applyNumberFormat="1" applyFont="1" applyBorder="1" applyAlignment="1">
      <alignment horizontal="left" vertical="center" wrapText="1"/>
    </xf>
    <xf numFmtId="165" fontId="0" fillId="0" borderId="55" xfId="0" applyNumberFormat="1" applyFont="1" applyBorder="1" applyAlignment="1">
      <alignment horizontal="left" vertical="center" wrapText="1"/>
    </xf>
    <xf numFmtId="0" fontId="0" fillId="0" borderId="47" xfId="0" applyFont="1" applyBorder="1" applyAlignment="1">
      <alignment horizontal="left" vertical="center" wrapText="1"/>
    </xf>
    <xf numFmtId="165" fontId="14" fillId="0" borderId="47" xfId="0" applyNumberFormat="1" applyFont="1" applyBorder="1" applyAlignment="1">
      <alignment horizontal="center" vertical="center" wrapText="1"/>
    </xf>
    <xf numFmtId="1" fontId="0" fillId="0" borderId="50" xfId="0" applyNumberFormat="1" applyFont="1" applyBorder="1" applyAlignment="1">
      <alignment horizontal="left" vertical="center" wrapText="1"/>
    </xf>
    <xf numFmtId="1" fontId="0" fillId="0" borderId="47" xfId="0" applyNumberFormat="1" applyFont="1" applyBorder="1" applyAlignment="1">
      <alignment horizontal="left" vertical="center" wrapText="1"/>
    </xf>
    <xf numFmtId="3" fontId="0" fillId="0" borderId="55" xfId="0" applyNumberFormat="1" applyFont="1" applyBorder="1" applyAlignment="1">
      <alignment horizontal="left" vertical="center" wrapText="1"/>
    </xf>
    <xf numFmtId="3" fontId="15" fillId="0" borderId="46" xfId="0" applyNumberFormat="1" applyFont="1" applyBorder="1" applyAlignment="1">
      <alignment horizontal="center" vertical="center" wrapText="1"/>
    </xf>
    <xf numFmtId="3" fontId="15" fillId="0" borderId="47" xfId="0" applyNumberFormat="1" applyFont="1" applyBorder="1" applyAlignment="1">
      <alignment horizontal="center" vertical="center" wrapText="1"/>
    </xf>
    <xf numFmtId="3" fontId="15" fillId="0" borderId="47" xfId="1" applyNumberFormat="1" applyFont="1" applyBorder="1" applyAlignment="1">
      <alignment horizontal="center" vertical="center" wrapText="1"/>
    </xf>
    <xf numFmtId="0" fontId="15" fillId="0" borderId="47" xfId="0" applyFont="1" applyBorder="1" applyAlignment="1">
      <alignment horizontal="center" vertical="center" wrapText="1"/>
    </xf>
    <xf numFmtId="3" fontId="15" fillId="0" borderId="50" xfId="0" applyNumberFormat="1" applyFont="1" applyBorder="1" applyAlignment="1">
      <alignment horizontal="center" vertical="center" wrapText="1"/>
    </xf>
    <xf numFmtId="165" fontId="15" fillId="0" borderId="47" xfId="0" applyNumberFormat="1" applyFont="1" applyBorder="1" applyAlignment="1">
      <alignment horizontal="center" vertical="center" wrapText="1"/>
    </xf>
    <xf numFmtId="165" fontId="15" fillId="0" borderId="52" xfId="0" applyNumberFormat="1" applyFont="1" applyBorder="1" applyAlignment="1">
      <alignment horizontal="center" vertical="center" wrapText="1"/>
    </xf>
    <xf numFmtId="0" fontId="15" fillId="3" borderId="54" xfId="0" applyFont="1" applyFill="1" applyBorder="1" applyAlignment="1">
      <alignment horizontal="center" vertical="center" wrapText="1"/>
    </xf>
    <xf numFmtId="165" fontId="15" fillId="0" borderId="47" xfId="1" applyNumberFormat="1" applyFont="1" applyBorder="1" applyAlignment="1">
      <alignment horizontal="center" vertical="center" wrapText="1"/>
    </xf>
    <xf numFmtId="165" fontId="15" fillId="0" borderId="46" xfId="0" applyNumberFormat="1" applyFont="1" applyBorder="1" applyAlignment="1">
      <alignment horizontal="center" vertical="center" wrapText="1"/>
    </xf>
    <xf numFmtId="165" fontId="15" fillId="0" borderId="55" xfId="0" applyNumberFormat="1" applyFont="1" applyBorder="1" applyAlignment="1">
      <alignment horizontal="center" vertical="center" wrapText="1"/>
    </xf>
    <xf numFmtId="0" fontId="15" fillId="3" borderId="56" xfId="0" applyFont="1" applyFill="1" applyBorder="1" applyAlignment="1">
      <alignment horizontal="center" vertical="center" wrapText="1"/>
    </xf>
    <xf numFmtId="0" fontId="15" fillId="0" borderId="52" xfId="0" applyFont="1" applyBorder="1" applyAlignment="1">
      <alignment horizontal="center" vertical="center" wrapText="1"/>
    </xf>
    <xf numFmtId="165" fontId="15" fillId="0" borderId="50" xfId="0" applyNumberFormat="1" applyFont="1" applyBorder="1" applyAlignment="1">
      <alignment horizontal="center" vertical="center" wrapText="1"/>
    </xf>
    <xf numFmtId="1" fontId="15" fillId="0" borderId="50" xfId="0" applyNumberFormat="1" applyFont="1" applyBorder="1" applyAlignment="1">
      <alignment horizontal="center" vertical="center" wrapText="1"/>
    </xf>
    <xf numFmtId="1" fontId="15" fillId="0" borderId="47" xfId="0" applyNumberFormat="1" applyFont="1" applyBorder="1" applyAlignment="1">
      <alignment horizontal="center" vertical="center" wrapText="1"/>
    </xf>
    <xf numFmtId="3" fontId="15" fillId="0" borderId="55" xfId="0" applyNumberFormat="1" applyFont="1" applyBorder="1" applyAlignment="1">
      <alignment horizontal="center" vertical="center" wrapText="1"/>
    </xf>
    <xf numFmtId="166" fontId="15" fillId="0" borderId="47" xfId="0" applyNumberFormat="1" applyFont="1" applyBorder="1" applyAlignment="1">
      <alignment horizontal="center" vertical="center" wrapText="1"/>
    </xf>
    <xf numFmtId="166" fontId="15" fillId="0" borderId="59"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3" fontId="16" fillId="0" borderId="17" xfId="0" applyNumberFormat="1" applyFont="1" applyFill="1" applyBorder="1" applyAlignment="1">
      <alignment horizontal="center" vertical="center"/>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10" fontId="0" fillId="0" borderId="6" xfId="1" applyNumberFormat="1" applyFont="1" applyBorder="1"/>
    <xf numFmtId="0" fontId="0" fillId="0" borderId="17" xfId="0" applyFont="1" applyFill="1" applyBorder="1" applyAlignment="1">
      <alignment vertical="center" wrapText="1"/>
    </xf>
    <xf numFmtId="165" fontId="0" fillId="0" borderId="47" xfId="0" applyNumberFormat="1" applyFill="1" applyBorder="1" applyAlignment="1">
      <alignment horizontal="left" vertical="center" wrapText="1"/>
    </xf>
    <xf numFmtId="0" fontId="14" fillId="0" borderId="52" xfId="0" applyFont="1" applyBorder="1" applyAlignment="1">
      <alignment horizontal="center" vertical="center" wrapText="1"/>
    </xf>
    <xf numFmtId="3" fontId="0" fillId="0" borderId="46" xfId="0" applyNumberFormat="1" applyFont="1" applyFill="1" applyBorder="1" applyAlignment="1">
      <alignment horizontal="center" vertical="center" wrapText="1"/>
    </xf>
    <xf numFmtId="3" fontId="0" fillId="0" borderId="47" xfId="1" applyNumberFormat="1" applyFont="1" applyFill="1" applyBorder="1" applyAlignment="1">
      <alignment horizontal="center" vertical="center" wrapText="1"/>
    </xf>
    <xf numFmtId="0" fontId="0" fillId="0" borderId="47" xfId="0" applyFont="1" applyFill="1" applyBorder="1" applyAlignment="1">
      <alignment horizontal="center" vertical="center" wrapText="1"/>
    </xf>
    <xf numFmtId="3" fontId="0" fillId="0" borderId="50" xfId="0" applyNumberFormat="1" applyFont="1" applyFill="1" applyBorder="1" applyAlignment="1">
      <alignment horizontal="center" vertical="center" wrapText="1"/>
    </xf>
    <xf numFmtId="165" fontId="0" fillId="0" borderId="47" xfId="0" applyNumberFormat="1" applyFont="1" applyFill="1" applyBorder="1" applyAlignment="1">
      <alignment horizontal="center" vertical="center" wrapText="1"/>
    </xf>
    <xf numFmtId="165" fontId="0" fillId="0" borderId="52" xfId="0" applyNumberFormat="1" applyFont="1" applyFill="1" applyBorder="1" applyAlignment="1">
      <alignment horizontal="center" vertical="center" wrapText="1"/>
    </xf>
    <xf numFmtId="0" fontId="0" fillId="5" borderId="54" xfId="0" applyFont="1" applyFill="1" applyBorder="1" applyAlignment="1">
      <alignment horizontal="center" vertical="center" wrapText="1"/>
    </xf>
    <xf numFmtId="165" fontId="0" fillId="0" borderId="47" xfId="1" applyNumberFormat="1" applyFont="1" applyFill="1" applyBorder="1" applyAlignment="1">
      <alignment horizontal="left" vertical="center" wrapText="1"/>
    </xf>
    <xf numFmtId="165" fontId="0" fillId="0" borderId="47" xfId="1" applyNumberFormat="1" applyFont="1" applyFill="1" applyBorder="1" applyAlignment="1">
      <alignment horizontal="center" vertical="center" wrapText="1"/>
    </xf>
    <xf numFmtId="165" fontId="0" fillId="0" borderId="46" xfId="0" applyNumberFormat="1" applyFont="1" applyFill="1" applyBorder="1" applyAlignment="1">
      <alignment horizontal="center" vertical="center" wrapText="1"/>
    </xf>
    <xf numFmtId="165" fontId="0" fillId="0" borderId="55" xfId="0" applyNumberFormat="1"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0" borderId="52" xfId="0" applyFont="1" applyFill="1" applyBorder="1" applyAlignment="1">
      <alignment horizontal="center" vertical="center" wrapText="1"/>
    </xf>
    <xf numFmtId="1" fontId="0" fillId="0" borderId="50" xfId="0" applyNumberFormat="1" applyFont="1" applyFill="1" applyBorder="1" applyAlignment="1">
      <alignment horizontal="center" vertical="center" wrapText="1"/>
    </xf>
    <xf numFmtId="1" fontId="0" fillId="0" borderId="47" xfId="0" applyNumberFormat="1" applyFont="1" applyFill="1" applyBorder="1" applyAlignment="1">
      <alignment horizontal="center" vertical="center" wrapText="1"/>
    </xf>
    <xf numFmtId="166" fontId="0" fillId="0" borderId="47" xfId="0" applyNumberFormat="1" applyFont="1" applyFill="1" applyBorder="1" applyAlignment="1">
      <alignment horizontal="center" vertical="center" wrapText="1"/>
    </xf>
    <xf numFmtId="166" fontId="0" fillId="0" borderId="59" xfId="0" applyNumberFormat="1" applyFont="1" applyFill="1" applyBorder="1" applyAlignment="1">
      <alignment horizontal="left" vertical="center" wrapText="1"/>
    </xf>
    <xf numFmtId="49" fontId="0" fillId="0" borderId="47" xfId="0" applyNumberFormat="1" applyFont="1" applyBorder="1" applyAlignment="1">
      <alignment horizontal="center" vertical="center" wrapText="1"/>
    </xf>
    <xf numFmtId="49" fontId="0" fillId="0" borderId="52" xfId="0" applyNumberFormat="1" applyFont="1" applyBorder="1" applyAlignment="1">
      <alignment horizontal="center" vertical="center" wrapText="1"/>
    </xf>
    <xf numFmtId="3" fontId="0" fillId="0" borderId="47" xfId="0" applyNumberFormat="1" applyFont="1" applyFill="1" applyBorder="1" applyAlignment="1">
      <alignment horizontal="center" vertical="center" wrapText="1"/>
    </xf>
    <xf numFmtId="0" fontId="0" fillId="0" borderId="47" xfId="0" applyFont="1" applyFill="1" applyBorder="1" applyAlignment="1">
      <alignment horizontal="left" vertical="center" wrapText="1"/>
    </xf>
    <xf numFmtId="3" fontId="0" fillId="0" borderId="47" xfId="0" applyNumberFormat="1" applyFont="1" applyBorder="1" applyAlignment="1">
      <alignment horizontal="center" vertical="center" wrapText="1"/>
    </xf>
    <xf numFmtId="165" fontId="0" fillId="6" borderId="47" xfId="0" applyNumberFormat="1" applyFont="1" applyFill="1" applyBorder="1" applyAlignment="1">
      <alignment horizontal="center" vertical="center" wrapText="1"/>
    </xf>
    <xf numFmtId="3" fontId="0" fillId="6" borderId="55" xfId="0" applyNumberFormat="1" applyFont="1" applyFill="1" applyBorder="1" applyAlignment="1">
      <alignment horizontal="left" vertical="center" wrapText="1"/>
    </xf>
    <xf numFmtId="0" fontId="0" fillId="6" borderId="47" xfId="0" applyFont="1" applyFill="1" applyBorder="1" applyAlignment="1">
      <alignment horizontal="center" vertical="center" wrapText="1"/>
    </xf>
    <xf numFmtId="165" fontId="0" fillId="6" borderId="47" xfId="0" applyNumberFormat="1" applyFont="1" applyFill="1" applyBorder="1" applyAlignment="1">
      <alignment horizontal="left" vertical="center" wrapText="1"/>
    </xf>
    <xf numFmtId="164" fontId="3" fillId="0" borderId="17" xfId="2" applyFont="1" applyFill="1" applyBorder="1" applyAlignment="1">
      <alignment horizontal="center" vertical="center"/>
    </xf>
    <xf numFmtId="0" fontId="0" fillId="3" borderId="53" xfId="0" applyFont="1" applyFill="1" applyBorder="1" applyAlignment="1">
      <alignment horizontal="left" vertical="center" wrapText="1"/>
    </xf>
    <xf numFmtId="0" fontId="0" fillId="3" borderId="29" xfId="0" applyFont="1" applyFill="1" applyBorder="1" applyAlignment="1">
      <alignment horizontal="left"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9" fontId="16" fillId="0" borderId="45" xfId="1" applyFont="1" applyBorder="1" applyAlignment="1">
      <alignment horizontal="center" vertical="center" wrapText="1"/>
    </xf>
    <xf numFmtId="9" fontId="16" fillId="0" borderId="26" xfId="1" applyFont="1" applyBorder="1" applyAlignment="1">
      <alignment horizontal="center" vertical="center" wrapText="1"/>
    </xf>
    <xf numFmtId="10" fontId="0" fillId="0" borderId="45" xfId="0" applyNumberFormat="1" applyFont="1" applyBorder="1" applyAlignment="1">
      <alignment horizontal="center" vertical="center" wrapText="1"/>
    </xf>
    <xf numFmtId="0" fontId="0" fillId="0" borderId="26" xfId="0" applyFont="1" applyBorder="1" applyAlignment="1">
      <alignment horizontal="center"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165" fontId="3" fillId="0" borderId="45" xfId="1" applyNumberFormat="1" applyFont="1" applyFill="1" applyBorder="1" applyAlignment="1">
      <alignment horizontal="center" vertical="center" wrapText="1"/>
    </xf>
    <xf numFmtId="165" fontId="3" fillId="0" borderId="26" xfId="1" applyNumberFormat="1" applyFont="1" applyFill="1" applyBorder="1" applyAlignment="1">
      <alignment horizontal="center" vertical="center" wrapText="1"/>
    </xf>
    <xf numFmtId="165" fontId="0" fillId="0" borderId="45" xfId="0" applyNumberFormat="1" applyFont="1" applyFill="1" applyBorder="1" applyAlignment="1">
      <alignment horizontal="center" vertical="center" wrapText="1"/>
    </xf>
    <xf numFmtId="165" fontId="0" fillId="0" borderId="26" xfId="0" applyNumberFormat="1"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0" borderId="45" xfId="0" applyFont="1" applyBorder="1" applyAlignment="1">
      <alignment horizontal="center" vertical="center" wrapText="1"/>
    </xf>
    <xf numFmtId="10" fontId="3" fillId="0" borderId="45" xfId="0" applyNumberFormat="1" applyFont="1" applyFill="1" applyBorder="1" applyAlignment="1">
      <alignment horizontal="center" vertical="center" wrapText="1"/>
    </xf>
    <xf numFmtId="10" fontId="3" fillId="0" borderId="26" xfId="0" applyNumberFormat="1" applyFont="1" applyFill="1" applyBorder="1" applyAlignment="1">
      <alignment horizontal="center" vertical="center" wrapText="1"/>
    </xf>
    <xf numFmtId="165" fontId="16" fillId="0" borderId="45" xfId="1" applyNumberFormat="1" applyFont="1" applyBorder="1" applyAlignment="1">
      <alignment horizontal="center" vertical="center" wrapText="1"/>
    </xf>
    <xf numFmtId="165" fontId="16" fillId="0" borderId="26" xfId="1" applyNumberFormat="1" applyFont="1" applyBorder="1" applyAlignment="1">
      <alignment horizontal="center" vertical="center" wrapText="1"/>
    </xf>
    <xf numFmtId="0" fontId="0" fillId="0" borderId="27" xfId="0" applyFont="1" applyFill="1" applyBorder="1" applyAlignment="1">
      <alignment horizontal="left" vertical="center" wrapText="1"/>
    </xf>
    <xf numFmtId="0" fontId="0" fillId="0" borderId="38" xfId="0" applyFont="1" applyFill="1" applyBorder="1" applyAlignment="1">
      <alignment horizontal="left" vertical="center" wrapText="1"/>
    </xf>
    <xf numFmtId="168" fontId="0" fillId="0" borderId="45" xfId="0" applyNumberFormat="1" applyFont="1" applyFill="1" applyBorder="1" applyAlignment="1">
      <alignment horizontal="center" vertical="center" wrapText="1"/>
    </xf>
    <xf numFmtId="168" fontId="0" fillId="0" borderId="26" xfId="0" applyNumberFormat="1"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26" xfId="0" applyFont="1" applyFill="1" applyBorder="1" applyAlignment="1">
      <alignment horizontal="center" vertical="center" wrapText="1"/>
    </xf>
    <xf numFmtId="164" fontId="0" fillId="0" borderId="45" xfId="2" applyFont="1" applyFill="1" applyBorder="1" applyAlignment="1">
      <alignment horizontal="center" vertical="center" wrapText="1"/>
    </xf>
    <xf numFmtId="164" fontId="3" fillId="0" borderId="26" xfId="2"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26" xfId="0" applyFont="1" applyBorder="1" applyAlignment="1">
      <alignment horizontal="center" vertical="center" wrapText="1"/>
    </xf>
    <xf numFmtId="168" fontId="16" fillId="0" borderId="45" xfId="0" applyNumberFormat="1" applyFont="1" applyBorder="1" applyAlignment="1">
      <alignment horizontal="center" vertical="center" wrapText="1"/>
    </xf>
    <xf numFmtId="168" fontId="16" fillId="0" borderId="26" xfId="0" applyNumberFormat="1" applyFont="1" applyBorder="1" applyAlignment="1">
      <alignment horizontal="center" vertical="center" wrapText="1"/>
    </xf>
    <xf numFmtId="1" fontId="16" fillId="0" borderId="45" xfId="0" applyNumberFormat="1" applyFont="1" applyBorder="1" applyAlignment="1">
      <alignment horizontal="center" vertical="center" wrapText="1"/>
    </xf>
    <xf numFmtId="1" fontId="16" fillId="0" borderId="26" xfId="0" applyNumberFormat="1" applyFont="1" applyBorder="1" applyAlignment="1">
      <alignment horizontal="center" vertical="center" wrapText="1"/>
    </xf>
    <xf numFmtId="166" fontId="0" fillId="0" borderId="57" xfId="0" applyNumberFormat="1" applyFont="1" applyBorder="1" applyAlignment="1">
      <alignment horizontal="center" vertical="center" wrapText="1"/>
    </xf>
    <xf numFmtId="0" fontId="0" fillId="0" borderId="58" xfId="0" applyFont="1" applyBorder="1" applyAlignment="1">
      <alignment horizontal="center" vertical="center" wrapText="1"/>
    </xf>
    <xf numFmtId="166" fontId="1" fillId="0" borderId="57" xfId="0" applyNumberFormat="1" applyFont="1" applyBorder="1" applyAlignment="1">
      <alignment horizontal="center" vertical="center" wrapText="1"/>
    </xf>
    <xf numFmtId="0" fontId="16" fillId="0" borderId="58" xfId="0" applyFont="1" applyBorder="1" applyAlignment="1">
      <alignment horizontal="center" vertical="center" wrapText="1"/>
    </xf>
    <xf numFmtId="164" fontId="3" fillId="0" borderId="45" xfId="2" applyFont="1" applyFill="1" applyBorder="1" applyAlignment="1">
      <alignment horizontal="center" vertical="center" wrapText="1"/>
    </xf>
    <xf numFmtId="166" fontId="16" fillId="0" borderId="45" xfId="0" applyNumberFormat="1" applyFont="1" applyBorder="1" applyAlignment="1">
      <alignment horizontal="center" vertical="center" wrapText="1"/>
    </xf>
    <xf numFmtId="164" fontId="3" fillId="0" borderId="57" xfId="2" applyFont="1" applyFill="1" applyBorder="1" applyAlignment="1">
      <alignment horizontal="center" vertical="center" wrapText="1"/>
    </xf>
    <xf numFmtId="164" fontId="3" fillId="0" borderId="58" xfId="2" applyFont="1" applyFill="1" applyBorder="1" applyAlignment="1">
      <alignment horizontal="center" vertical="center" wrapText="1"/>
    </xf>
    <xf numFmtId="167" fontId="0" fillId="0" borderId="45" xfId="0" applyNumberFormat="1" applyFont="1" applyFill="1" applyBorder="1" applyAlignment="1">
      <alignment horizontal="center" vertical="center" wrapText="1"/>
    </xf>
    <xf numFmtId="167" fontId="0" fillId="0" borderId="26" xfId="0" applyNumberFormat="1" applyFont="1" applyFill="1" applyBorder="1" applyAlignment="1">
      <alignment horizontal="center" vertical="center" wrapText="1"/>
    </xf>
    <xf numFmtId="168" fontId="16" fillId="0" borderId="51" xfId="0" applyNumberFormat="1" applyFont="1" applyBorder="1" applyAlignment="1">
      <alignment horizontal="center" vertical="center" wrapText="1"/>
    </xf>
    <xf numFmtId="168" fontId="16" fillId="0" borderId="34" xfId="0" applyNumberFormat="1" applyFont="1" applyBorder="1" applyAlignment="1">
      <alignment horizontal="center" vertical="center" wrapText="1"/>
    </xf>
    <xf numFmtId="0" fontId="0" fillId="0" borderId="61" xfId="0" applyFont="1" applyBorder="1" applyAlignment="1">
      <alignment horizontal="center" vertical="center" wrapText="1"/>
    </xf>
    <xf numFmtId="0" fontId="0" fillId="0" borderId="32" xfId="0" applyFont="1" applyBorder="1" applyAlignment="1">
      <alignment horizontal="center" vertical="center" wrapText="1"/>
    </xf>
    <xf numFmtId="9" fontId="16" fillId="0" borderId="45" xfId="1" applyNumberFormat="1" applyFont="1" applyBorder="1" applyAlignment="1">
      <alignment horizontal="center" vertical="center" wrapText="1"/>
    </xf>
    <xf numFmtId="9" fontId="16" fillId="0" borderId="26" xfId="1" applyNumberFormat="1" applyFont="1" applyBorder="1" applyAlignment="1">
      <alignment horizontal="center" vertical="center" wrapText="1"/>
    </xf>
    <xf numFmtId="0" fontId="14" fillId="0" borderId="45" xfId="0" applyFont="1" applyFill="1" applyBorder="1" applyAlignment="1">
      <alignment horizontal="center" vertical="center" wrapText="1"/>
    </xf>
    <xf numFmtId="169" fontId="0" fillId="0" borderId="51" xfId="0" applyNumberFormat="1" applyFont="1" applyFill="1" applyBorder="1" applyAlignment="1">
      <alignment horizontal="center" vertical="center" wrapText="1"/>
    </xf>
    <xf numFmtId="169" fontId="0" fillId="0" borderId="34" xfId="0" applyNumberFormat="1"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29" xfId="0" applyFont="1" applyFill="1" applyBorder="1" applyAlignment="1">
      <alignment horizontal="center" vertical="center" wrapText="1"/>
    </xf>
    <xf numFmtId="165" fontId="0" fillId="0" borderId="45" xfId="1" applyNumberFormat="1" applyFont="1" applyFill="1" applyBorder="1" applyAlignment="1">
      <alignment horizontal="center" vertical="center" wrapText="1"/>
    </xf>
    <xf numFmtId="165" fontId="0" fillId="0" borderId="26" xfId="1" applyNumberFormat="1" applyFont="1" applyFill="1" applyBorder="1" applyAlignment="1">
      <alignment horizontal="center" vertical="center" wrapText="1"/>
    </xf>
    <xf numFmtId="165" fontId="3" fillId="0" borderId="61" xfId="0" applyNumberFormat="1" applyFont="1" applyFill="1" applyBorder="1" applyAlignment="1">
      <alignment horizontal="center" vertical="center" wrapText="1"/>
    </xf>
    <xf numFmtId="165" fontId="3" fillId="0" borderId="32" xfId="0" applyNumberFormat="1" applyFont="1" applyFill="1" applyBorder="1" applyAlignment="1">
      <alignment horizontal="center" vertical="center" wrapText="1"/>
    </xf>
    <xf numFmtId="165" fontId="3" fillId="0" borderId="61" xfId="2" applyNumberFormat="1" applyFont="1" applyFill="1" applyBorder="1" applyAlignment="1">
      <alignment horizontal="center" vertical="center" wrapText="1"/>
    </xf>
    <xf numFmtId="165" fontId="3" fillId="0" borderId="32" xfId="2" applyNumberFormat="1" applyFont="1" applyFill="1" applyBorder="1" applyAlignment="1">
      <alignment horizontal="center" vertical="center" wrapText="1"/>
    </xf>
    <xf numFmtId="10" fontId="0" fillId="0" borderId="45"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3" fontId="16" fillId="0" borderId="45" xfId="0" applyNumberFormat="1" applyFont="1" applyBorder="1" applyAlignment="1">
      <alignment horizontal="center" vertical="center" wrapText="1"/>
    </xf>
    <xf numFmtId="3" fontId="16" fillId="0" borderId="26"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165" fontId="0" fillId="0" borderId="51" xfId="0" applyNumberFormat="1" applyFont="1" applyFill="1" applyBorder="1" applyAlignment="1">
      <alignment horizontal="center" vertical="center" wrapText="1"/>
    </xf>
    <xf numFmtId="165" fontId="0" fillId="0" borderId="34" xfId="0" applyNumberFormat="1" applyFont="1" applyFill="1" applyBorder="1" applyAlignment="1">
      <alignment horizontal="center" vertical="center" wrapText="1"/>
    </xf>
    <xf numFmtId="3" fontId="15" fillId="0" borderId="47" xfId="0" applyNumberFormat="1" applyFont="1" applyBorder="1" applyAlignment="1">
      <alignment horizontal="center" vertical="center" wrapText="1"/>
    </xf>
    <xf numFmtId="167" fontId="14" fillId="0" borderId="45" xfId="2" applyNumberFormat="1" applyFont="1" applyFill="1" applyBorder="1" applyAlignment="1">
      <alignment horizontal="center" vertical="center" wrapText="1"/>
    </xf>
    <xf numFmtId="167" fontId="14" fillId="0" borderId="26" xfId="2" applyNumberFormat="1" applyFont="1" applyFill="1" applyBorder="1" applyAlignment="1">
      <alignment horizontal="center" vertical="center" wrapText="1"/>
    </xf>
    <xf numFmtId="3" fontId="2" fillId="0" borderId="60" xfId="0" applyNumberFormat="1" applyFont="1" applyBorder="1" applyAlignment="1">
      <alignment horizontal="center" vertical="center" wrapText="1"/>
    </xf>
    <xf numFmtId="3" fontId="16" fillId="0" borderId="37" xfId="0" applyNumberFormat="1" applyFont="1" applyBorder="1" applyAlignment="1">
      <alignment horizontal="center" vertical="center" wrapText="1"/>
    </xf>
    <xf numFmtId="3" fontId="0" fillId="0" borderId="60" xfId="0" applyNumberFormat="1" applyFont="1" applyBorder="1" applyAlignment="1">
      <alignment horizontal="center" vertical="center" wrapText="1"/>
    </xf>
    <xf numFmtId="3" fontId="0" fillId="0" borderId="37" xfId="0" applyNumberFormat="1" applyFont="1" applyBorder="1" applyAlignment="1">
      <alignment horizontal="center" vertical="center" wrapText="1"/>
    </xf>
    <xf numFmtId="3" fontId="16" fillId="0" borderId="63" xfId="0" applyNumberFormat="1" applyFont="1" applyFill="1" applyBorder="1" applyAlignment="1">
      <alignment horizontal="center" vertical="center"/>
    </xf>
    <xf numFmtId="3" fontId="0" fillId="0" borderId="26" xfId="0" applyNumberFormat="1" applyFont="1" applyBorder="1" applyAlignment="1">
      <alignment horizontal="center"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170" fontId="0" fillId="0" borderId="45" xfId="0" applyNumberFormat="1" applyFont="1" applyFill="1" applyBorder="1" applyAlignment="1">
      <alignment horizontal="center" vertical="center" wrapText="1"/>
    </xf>
    <xf numFmtId="170" fontId="0" fillId="0" borderId="26" xfId="0" applyNumberFormat="1"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38" fontId="0" fillId="0" borderId="48" xfId="0" applyNumberFormat="1" applyFont="1" applyFill="1" applyBorder="1" applyAlignment="1">
      <alignment horizontal="center" vertical="center" wrapText="1"/>
    </xf>
    <xf numFmtId="38" fontId="0" fillId="0" borderId="49" xfId="0" applyNumberFormat="1" applyFont="1" applyFill="1" applyBorder="1" applyAlignment="1">
      <alignment horizontal="center" vertical="center" wrapText="1"/>
    </xf>
    <xf numFmtId="164" fontId="3" fillId="0" borderId="48" xfId="2" applyFont="1" applyFill="1" applyBorder="1" applyAlignment="1">
      <alignment horizontal="center" vertical="center"/>
    </xf>
    <xf numFmtId="164" fontId="3" fillId="0" borderId="49" xfId="2" applyFont="1" applyFill="1" applyBorder="1" applyAlignment="1">
      <alignment horizontal="center" vertical="center"/>
    </xf>
    <xf numFmtId="3" fontId="16" fillId="0" borderId="48" xfId="0" applyNumberFormat="1" applyFont="1" applyFill="1" applyBorder="1" applyAlignment="1">
      <alignment horizontal="center" vertical="center"/>
    </xf>
    <xf numFmtId="3" fontId="16" fillId="0" borderId="49" xfId="0" applyNumberFormat="1" applyFont="1" applyFill="1" applyBorder="1" applyAlignment="1">
      <alignment horizontal="center" vertical="center"/>
    </xf>
    <xf numFmtId="3" fontId="0" fillId="0" borderId="47" xfId="0" applyNumberFormat="1"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41" xfId="0" applyFont="1" applyFill="1" applyBorder="1" applyAlignment="1">
      <alignment horizontal="center" vertical="center" wrapText="1"/>
    </xf>
    <xf numFmtId="170" fontId="0" fillId="0" borderId="45" xfId="0" quotePrefix="1" applyNumberFormat="1" applyFont="1" applyFill="1" applyBorder="1" applyAlignment="1">
      <alignment horizontal="center" vertical="center" wrapText="1"/>
    </xf>
    <xf numFmtId="170" fontId="0" fillId="0" borderId="26" xfId="0" quotePrefix="1" applyNumberFormat="1" applyFont="1" applyFill="1" applyBorder="1" applyAlignment="1">
      <alignment horizontal="center" vertical="center" wrapText="1"/>
    </xf>
    <xf numFmtId="0" fontId="0" fillId="0" borderId="17" xfId="0" applyFont="1" applyFill="1" applyBorder="1" applyAlignment="1">
      <alignment horizontal="left" vertical="center" wrapText="1"/>
    </xf>
    <xf numFmtId="38" fontId="0" fillId="0" borderId="4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171" fontId="0" fillId="0" borderId="45" xfId="0" applyNumberFormat="1" applyFont="1" applyFill="1" applyBorder="1" applyAlignment="1">
      <alignment horizontal="center" vertical="center" wrapText="1"/>
    </xf>
    <xf numFmtId="171" fontId="0" fillId="0" borderId="26"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0" fillId="0" borderId="17" xfId="0" applyFont="1" applyBorder="1" applyAlignment="1">
      <alignment horizontal="center" vertical="center" wrapText="1"/>
    </xf>
    <xf numFmtId="0" fontId="0" fillId="0" borderId="17" xfId="0" applyFont="1" applyBorder="1" applyAlignment="1">
      <alignment horizontal="lef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3"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8" xfId="0" applyFont="1" applyFill="1" applyBorder="1" applyAlignment="1">
      <alignment horizontal="left" vertical="center" wrapText="1"/>
    </xf>
    <xf numFmtId="166" fontId="0" fillId="0" borderId="45" xfId="0" applyNumberFormat="1" applyFont="1" applyBorder="1" applyAlignment="1">
      <alignment horizontal="center" vertical="center" wrapText="1"/>
    </xf>
    <xf numFmtId="166" fontId="0" fillId="0" borderId="26" xfId="0" applyNumberFormat="1" applyFont="1" applyBorder="1" applyAlignment="1">
      <alignment horizontal="center" vertical="center" wrapText="1"/>
    </xf>
    <xf numFmtId="164" fontId="14" fillId="0" borderId="61" xfId="2" applyFont="1" applyFill="1" applyBorder="1" applyAlignment="1">
      <alignment horizontal="center" vertical="center" wrapText="1"/>
    </xf>
    <xf numFmtId="164" fontId="3" fillId="0" borderId="32" xfId="2" applyFont="1" applyFill="1" applyBorder="1" applyAlignment="1">
      <alignment horizontal="center" vertical="center" wrapText="1"/>
    </xf>
    <xf numFmtId="9" fontId="16" fillId="0" borderId="51" xfId="1" applyNumberFormat="1" applyFont="1" applyBorder="1" applyAlignment="1">
      <alignment horizontal="center" vertical="center" wrapText="1"/>
    </xf>
    <xf numFmtId="9" fontId="16" fillId="0" borderId="34" xfId="1" applyNumberFormat="1" applyFont="1" applyBorder="1" applyAlignment="1">
      <alignment horizontal="center" vertical="center" wrapText="1"/>
    </xf>
    <xf numFmtId="0" fontId="0" fillId="0" borderId="51" xfId="0" applyFont="1" applyBorder="1" applyAlignment="1">
      <alignment horizontal="center" vertical="center" wrapText="1"/>
    </xf>
    <xf numFmtId="0" fontId="0" fillId="0" borderId="34" xfId="0" applyFont="1" applyBorder="1" applyAlignment="1">
      <alignment horizontal="center" vertical="center" wrapText="1"/>
    </xf>
    <xf numFmtId="3" fontId="0" fillId="0" borderId="45" xfId="0" applyNumberFormat="1" applyFont="1" applyFill="1" applyBorder="1" applyAlignment="1">
      <alignment horizontal="center" vertical="center" wrapText="1"/>
    </xf>
    <xf numFmtId="3" fontId="0" fillId="0" borderId="26" xfId="0" applyNumberFormat="1" applyFont="1" applyFill="1" applyBorder="1" applyAlignment="1">
      <alignment horizontal="center" vertical="center" wrapText="1"/>
    </xf>
    <xf numFmtId="3" fontId="16" fillId="0" borderId="48" xfId="0" applyNumberFormat="1" applyFont="1" applyBorder="1" applyAlignment="1">
      <alignment horizontal="center" vertical="center" wrapText="1"/>
    </xf>
    <xf numFmtId="3" fontId="16" fillId="0" borderId="18" xfId="0" applyNumberFormat="1" applyFont="1" applyBorder="1" applyAlignment="1">
      <alignment horizontal="center" vertical="center" wrapText="1"/>
    </xf>
    <xf numFmtId="3" fontId="0" fillId="0" borderId="48" xfId="0" applyNumberFormat="1" applyFont="1" applyBorder="1" applyAlignment="1">
      <alignment horizontal="center" vertical="center" wrapText="1"/>
    </xf>
    <xf numFmtId="164" fontId="3" fillId="0" borderId="61" xfId="2" applyFont="1" applyFill="1" applyBorder="1" applyAlignment="1">
      <alignment horizontal="center" vertical="center" wrapText="1"/>
    </xf>
    <xf numFmtId="10" fontId="3" fillId="0" borderId="45" xfId="2" applyNumberFormat="1" applyFont="1" applyFill="1" applyBorder="1" applyAlignment="1">
      <alignment horizontal="center" vertical="center" wrapText="1"/>
    </xf>
    <xf numFmtId="10" fontId="3" fillId="0" borderId="26" xfId="2" applyNumberFormat="1" applyFont="1" applyFill="1" applyBorder="1" applyAlignment="1">
      <alignment horizontal="center" vertical="center" wrapText="1"/>
    </xf>
    <xf numFmtId="3" fontId="0" fillId="0" borderId="47" xfId="0" applyNumberFormat="1" applyFont="1" applyBorder="1" applyAlignment="1">
      <alignment horizontal="center" vertical="center" wrapText="1"/>
    </xf>
    <xf numFmtId="2" fontId="0" fillId="0" borderId="45" xfId="0" applyNumberFormat="1" applyFont="1" applyBorder="1" applyAlignment="1">
      <alignment horizontal="center" vertical="center" wrapText="1"/>
    </xf>
    <xf numFmtId="2" fontId="0" fillId="0" borderId="26" xfId="0" applyNumberFormat="1" applyFont="1" applyBorder="1" applyAlignment="1">
      <alignment horizontal="center" vertical="center" wrapText="1"/>
    </xf>
  </cellXfs>
  <cellStyles count="3">
    <cellStyle name="Comma [0]" xfId="2" builtinId="6"/>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13"/>
  <sheetViews>
    <sheetView tabSelected="1" zoomScale="80" zoomScaleNormal="80" zoomScaleSheetLayoutView="72" workbookViewId="0">
      <selection activeCell="A2" sqref="A2"/>
    </sheetView>
  </sheetViews>
  <sheetFormatPr defaultRowHeight="15"/>
  <cols>
    <col min="1" max="1" width="4.7109375" style="1" customWidth="1"/>
    <col min="2" max="2" width="23.5703125" style="53" customWidth="1"/>
    <col min="3" max="4" width="14.7109375" style="34" customWidth="1"/>
    <col min="5" max="5" width="12.42578125" style="54" customWidth="1"/>
    <col min="6" max="6" width="11.140625" style="54" customWidth="1"/>
    <col min="7" max="7" width="23.7109375" style="55" customWidth="1"/>
    <col min="8" max="9" width="10.7109375" style="55" customWidth="1"/>
    <col min="10" max="10" width="23.7109375" style="55" customWidth="1"/>
    <col min="11" max="12" width="10.7109375" style="123" customWidth="1"/>
    <col min="13" max="13" width="23.7109375" style="55" customWidth="1"/>
    <col min="14" max="15" width="10.7109375" style="55" customWidth="1"/>
    <col min="16" max="16" width="23.7109375" style="117" customWidth="1"/>
    <col min="17" max="18" width="10.7109375" style="55" customWidth="1"/>
    <col min="19" max="19" width="23.7109375" style="55" customWidth="1"/>
    <col min="20" max="33" width="9.140625" style="29"/>
    <col min="34" max="34" width="9.140625" style="30"/>
    <col min="35" max="16384" width="9.140625" style="25"/>
  </cols>
  <sheetData>
    <row r="1" spans="1:34" ht="33" customHeight="1" thickTop="1" thickBot="1">
      <c r="A1" s="78" t="s">
        <v>40</v>
      </c>
      <c r="B1" s="2" t="s">
        <v>31</v>
      </c>
      <c r="C1" s="260" t="s">
        <v>64</v>
      </c>
      <c r="D1" s="261"/>
      <c r="E1" s="245" t="s">
        <v>60</v>
      </c>
      <c r="F1" s="246"/>
      <c r="G1" s="56" t="s">
        <v>90</v>
      </c>
      <c r="H1" s="254" t="s">
        <v>59</v>
      </c>
      <c r="I1" s="255"/>
      <c r="J1" s="56" t="s">
        <v>91</v>
      </c>
      <c r="K1" s="256" t="s">
        <v>113</v>
      </c>
      <c r="L1" s="257"/>
      <c r="M1" s="56" t="s">
        <v>114</v>
      </c>
      <c r="N1" s="245" t="s">
        <v>61</v>
      </c>
      <c r="O1" s="246"/>
      <c r="P1" s="56" t="s">
        <v>92</v>
      </c>
      <c r="Q1" s="245" t="s">
        <v>62</v>
      </c>
      <c r="R1" s="246"/>
      <c r="S1" s="56" t="s">
        <v>89</v>
      </c>
      <c r="T1" s="26"/>
      <c r="U1" s="26"/>
      <c r="V1" s="26"/>
      <c r="W1" s="26"/>
      <c r="X1" s="26"/>
      <c r="Y1" s="26"/>
      <c r="Z1" s="26"/>
      <c r="AA1" s="26"/>
      <c r="AB1" s="26"/>
      <c r="AC1" s="26"/>
      <c r="AD1" s="26"/>
      <c r="AE1" s="26"/>
      <c r="AF1" s="26"/>
      <c r="AG1" s="26"/>
      <c r="AH1" s="27"/>
    </row>
    <row r="2" spans="1:34" ht="236.25" customHeight="1">
      <c r="A2" s="19">
        <v>1</v>
      </c>
      <c r="B2" s="28" t="s">
        <v>8</v>
      </c>
      <c r="C2" s="258" t="s">
        <v>93</v>
      </c>
      <c r="D2" s="259"/>
      <c r="E2" s="265" t="s">
        <v>124</v>
      </c>
      <c r="F2" s="266"/>
      <c r="G2" s="128"/>
      <c r="H2" s="231">
        <v>227762</v>
      </c>
      <c r="I2" s="232"/>
      <c r="J2" s="79"/>
      <c r="K2" s="233" t="s">
        <v>185</v>
      </c>
      <c r="L2" s="234"/>
      <c r="M2" s="57"/>
      <c r="N2" s="235">
        <v>3639174</v>
      </c>
      <c r="O2" s="236"/>
      <c r="P2" s="94"/>
      <c r="Q2" s="235" t="s">
        <v>143</v>
      </c>
      <c r="R2" s="236"/>
      <c r="S2" s="57"/>
    </row>
    <row r="3" spans="1:34" ht="71.25" customHeight="1">
      <c r="A3" s="11">
        <v>2</v>
      </c>
      <c r="B3" s="12" t="s">
        <v>19</v>
      </c>
      <c r="C3" s="178" t="s">
        <v>16</v>
      </c>
      <c r="D3" s="179"/>
      <c r="E3" s="265" t="s">
        <v>125</v>
      </c>
      <c r="F3" s="266"/>
      <c r="G3" s="147"/>
      <c r="H3" s="231">
        <v>23475</v>
      </c>
      <c r="I3" s="232"/>
      <c r="J3" s="79"/>
      <c r="K3" s="225" t="s">
        <v>115</v>
      </c>
      <c r="L3" s="226"/>
      <c r="M3" s="76"/>
      <c r="N3" s="227">
        <v>38416</v>
      </c>
      <c r="O3" s="238"/>
      <c r="P3" s="95"/>
      <c r="Q3" s="227" t="s">
        <v>144</v>
      </c>
      <c r="R3" s="238"/>
      <c r="S3" s="149"/>
    </row>
    <row r="4" spans="1:34" ht="59.25" customHeight="1">
      <c r="A4" s="22">
        <v>3</v>
      </c>
      <c r="B4" s="23" t="s">
        <v>94</v>
      </c>
      <c r="C4" s="178" t="s">
        <v>32</v>
      </c>
      <c r="D4" s="179"/>
      <c r="E4" s="265">
        <v>133337</v>
      </c>
      <c r="F4" s="266"/>
      <c r="G4" s="129"/>
      <c r="H4" s="231">
        <v>157112</v>
      </c>
      <c r="I4" s="232"/>
      <c r="J4" s="79"/>
      <c r="K4" s="225">
        <v>93193</v>
      </c>
      <c r="L4" s="226"/>
      <c r="M4" s="58"/>
      <c r="N4" s="227">
        <v>3526827</v>
      </c>
      <c r="O4" s="238"/>
      <c r="P4" s="96"/>
      <c r="Q4" s="227" t="s">
        <v>145</v>
      </c>
      <c r="R4" s="238"/>
      <c r="S4" s="58"/>
    </row>
    <row r="5" spans="1:34" ht="36" customHeight="1">
      <c r="A5" s="269">
        <v>4</v>
      </c>
      <c r="B5" s="271" t="s">
        <v>95</v>
      </c>
      <c r="C5" s="264" t="s">
        <v>63</v>
      </c>
      <c r="D5" s="21" t="s">
        <v>67</v>
      </c>
      <c r="E5" s="247">
        <v>28522</v>
      </c>
      <c r="F5" s="77">
        <v>14687</v>
      </c>
      <c r="G5" s="253"/>
      <c r="H5" s="249">
        <v>24494</v>
      </c>
      <c r="I5" s="154">
        <v>12494</v>
      </c>
      <c r="J5" s="79"/>
      <c r="K5" s="251">
        <v>42112</v>
      </c>
      <c r="L5" s="118">
        <v>31352</v>
      </c>
      <c r="M5" s="300"/>
      <c r="N5" s="241">
        <v>164538</v>
      </c>
      <c r="O5" s="75">
        <v>112347</v>
      </c>
      <c r="P5" s="230"/>
      <c r="Q5" s="241" t="s">
        <v>146</v>
      </c>
      <c r="R5" s="75" t="s">
        <v>147</v>
      </c>
      <c r="S5" s="300"/>
    </row>
    <row r="6" spans="1:34" ht="36" customHeight="1">
      <c r="A6" s="269"/>
      <c r="B6" s="271"/>
      <c r="C6" s="264"/>
      <c r="D6" s="21" t="s">
        <v>66</v>
      </c>
      <c r="E6" s="248"/>
      <c r="F6" s="77">
        <v>13835</v>
      </c>
      <c r="G6" s="253"/>
      <c r="H6" s="250"/>
      <c r="I6" s="154">
        <v>12916</v>
      </c>
      <c r="J6" s="79"/>
      <c r="K6" s="252"/>
      <c r="L6" s="118">
        <f>K5-L5</f>
        <v>10760</v>
      </c>
      <c r="M6" s="300"/>
      <c r="N6" s="242"/>
      <c r="O6" s="75">
        <v>52191</v>
      </c>
      <c r="P6" s="230"/>
      <c r="Q6" s="242"/>
      <c r="R6" s="75" t="s">
        <v>144</v>
      </c>
      <c r="S6" s="300"/>
    </row>
    <row r="7" spans="1:34" ht="36" customHeight="1">
      <c r="A7" s="269">
        <v>5</v>
      </c>
      <c r="B7" s="270" t="s">
        <v>35</v>
      </c>
      <c r="C7" s="264" t="s">
        <v>65</v>
      </c>
      <c r="D7" s="21" t="s">
        <v>67</v>
      </c>
      <c r="E7" s="247">
        <v>133337</v>
      </c>
      <c r="F7" s="77">
        <v>133327</v>
      </c>
      <c r="G7" s="147"/>
      <c r="H7" s="249">
        <v>3096</v>
      </c>
      <c r="I7" s="154">
        <v>1931</v>
      </c>
      <c r="J7" s="79"/>
      <c r="K7" s="237">
        <v>2318</v>
      </c>
      <c r="L7" s="118">
        <v>1214</v>
      </c>
      <c r="M7" s="300"/>
      <c r="N7" s="241">
        <v>14419</v>
      </c>
      <c r="O7" s="75">
        <v>11709</v>
      </c>
      <c r="P7" s="95"/>
      <c r="Q7" s="241" t="s">
        <v>148</v>
      </c>
      <c r="R7" s="75" t="s">
        <v>149</v>
      </c>
      <c r="S7" s="149"/>
    </row>
    <row r="8" spans="1:34" ht="36" customHeight="1">
      <c r="A8" s="269"/>
      <c r="B8" s="270"/>
      <c r="C8" s="264"/>
      <c r="D8" s="21" t="s">
        <v>66</v>
      </c>
      <c r="E8" s="248"/>
      <c r="F8" s="77">
        <v>10</v>
      </c>
      <c r="G8" s="147"/>
      <c r="H8" s="250"/>
      <c r="I8" s="154">
        <v>1254</v>
      </c>
      <c r="J8" s="79"/>
      <c r="K8" s="237"/>
      <c r="L8" s="118">
        <f>K7-L7</f>
        <v>1104</v>
      </c>
      <c r="M8" s="300"/>
      <c r="N8" s="242"/>
      <c r="O8" s="75">
        <v>2710</v>
      </c>
      <c r="P8" s="95"/>
      <c r="Q8" s="242"/>
      <c r="R8" s="75" t="s">
        <v>150</v>
      </c>
      <c r="S8" s="149"/>
    </row>
    <row r="9" spans="1:34" ht="36" customHeight="1">
      <c r="A9" s="269">
        <v>6</v>
      </c>
      <c r="B9" s="272" t="s">
        <v>47</v>
      </c>
      <c r="C9" s="264" t="s">
        <v>68</v>
      </c>
      <c r="D9" s="21" t="s">
        <v>67</v>
      </c>
      <c r="E9" s="247">
        <v>2027</v>
      </c>
      <c r="F9" s="77">
        <f>E9-F10</f>
        <v>1556</v>
      </c>
      <c r="G9" s="253"/>
      <c r="H9" s="249">
        <v>157112</v>
      </c>
      <c r="I9" s="154">
        <v>160018</v>
      </c>
      <c r="J9" s="79"/>
      <c r="K9" s="237">
        <v>1602</v>
      </c>
      <c r="L9" s="118">
        <v>1227</v>
      </c>
      <c r="M9" s="300"/>
      <c r="N9" s="241">
        <v>20515</v>
      </c>
      <c r="O9" s="75">
        <v>19139</v>
      </c>
      <c r="P9" s="230"/>
      <c r="Q9" s="241" t="s">
        <v>151</v>
      </c>
      <c r="R9" s="75" t="s">
        <v>152</v>
      </c>
      <c r="S9" s="300"/>
    </row>
    <row r="10" spans="1:34" ht="36" customHeight="1">
      <c r="A10" s="269"/>
      <c r="B10" s="273"/>
      <c r="C10" s="264"/>
      <c r="D10" s="21" t="s">
        <v>66</v>
      </c>
      <c r="E10" s="248"/>
      <c r="F10" s="77">
        <v>471</v>
      </c>
      <c r="G10" s="253"/>
      <c r="H10" s="250"/>
      <c r="I10" s="154">
        <v>15</v>
      </c>
      <c r="J10" s="79"/>
      <c r="K10" s="237"/>
      <c r="L10" s="118">
        <f>K9-L9</f>
        <v>375</v>
      </c>
      <c r="M10" s="300"/>
      <c r="N10" s="242"/>
      <c r="O10" s="75">
        <v>1376</v>
      </c>
      <c r="P10" s="230"/>
      <c r="Q10" s="242"/>
      <c r="R10" s="75" t="s">
        <v>153</v>
      </c>
      <c r="S10" s="300"/>
    </row>
    <row r="11" spans="1:34" ht="36" customHeight="1">
      <c r="A11" s="269">
        <v>7</v>
      </c>
      <c r="B11" s="270" t="s">
        <v>72</v>
      </c>
      <c r="C11" s="264" t="s">
        <v>69</v>
      </c>
      <c r="D11" s="21" t="s">
        <v>67</v>
      </c>
      <c r="E11" s="247">
        <v>8696</v>
      </c>
      <c r="F11" s="77">
        <f>E11-F12</f>
        <v>1832</v>
      </c>
      <c r="G11" s="253"/>
      <c r="H11" s="249">
        <v>6870</v>
      </c>
      <c r="I11" s="154">
        <v>1701</v>
      </c>
      <c r="J11" s="79"/>
      <c r="K11" s="237">
        <f>K4</f>
        <v>93193</v>
      </c>
      <c r="L11" s="118">
        <v>85168</v>
      </c>
      <c r="M11" s="300"/>
      <c r="N11" s="241">
        <v>58050</v>
      </c>
      <c r="O11" s="75">
        <v>24976</v>
      </c>
      <c r="P11" s="230"/>
      <c r="Q11" s="241" t="s">
        <v>154</v>
      </c>
      <c r="R11" s="75" t="s">
        <v>155</v>
      </c>
      <c r="S11" s="300"/>
    </row>
    <row r="12" spans="1:34" ht="36" customHeight="1">
      <c r="A12" s="269"/>
      <c r="B12" s="270"/>
      <c r="C12" s="264"/>
      <c r="D12" s="21" t="s">
        <v>66</v>
      </c>
      <c r="E12" s="248"/>
      <c r="F12" s="77">
        <v>6864</v>
      </c>
      <c r="G12" s="253"/>
      <c r="H12" s="250"/>
      <c r="I12" s="154">
        <v>5169</v>
      </c>
      <c r="J12" s="79"/>
      <c r="K12" s="237"/>
      <c r="L12" s="118">
        <f>K11-L11</f>
        <v>8025</v>
      </c>
      <c r="M12" s="300"/>
      <c r="N12" s="242"/>
      <c r="O12" s="75">
        <v>33074</v>
      </c>
      <c r="P12" s="230"/>
      <c r="Q12" s="242"/>
      <c r="R12" s="75" t="s">
        <v>156</v>
      </c>
      <c r="S12" s="300"/>
    </row>
    <row r="13" spans="1:34" ht="36" customHeight="1">
      <c r="A13" s="269">
        <v>8</v>
      </c>
      <c r="B13" s="272" t="s">
        <v>48</v>
      </c>
      <c r="C13" s="264" t="s">
        <v>70</v>
      </c>
      <c r="D13" s="21" t="s">
        <v>67</v>
      </c>
      <c r="E13" s="247">
        <v>4530</v>
      </c>
      <c r="F13" s="77">
        <f>E13-F14</f>
        <v>3452</v>
      </c>
      <c r="G13" s="253"/>
      <c r="H13" s="249">
        <v>4565</v>
      </c>
      <c r="I13" s="154">
        <v>3460</v>
      </c>
      <c r="J13" s="79"/>
      <c r="K13" s="237">
        <f>7980+1120+10</f>
        <v>9110</v>
      </c>
      <c r="L13" s="118">
        <v>7143</v>
      </c>
      <c r="M13" s="300"/>
      <c r="N13" s="241"/>
      <c r="O13" s="75"/>
      <c r="P13" s="230"/>
      <c r="Q13" s="241" t="s">
        <v>157</v>
      </c>
      <c r="R13" s="75" t="s">
        <v>158</v>
      </c>
      <c r="S13" s="300" t="s">
        <v>159</v>
      </c>
    </row>
    <row r="14" spans="1:34" ht="36" customHeight="1">
      <c r="A14" s="269"/>
      <c r="B14" s="273"/>
      <c r="C14" s="264"/>
      <c r="D14" s="21" t="s">
        <v>66</v>
      </c>
      <c r="E14" s="248"/>
      <c r="F14" s="77">
        <v>1078</v>
      </c>
      <c r="G14" s="253"/>
      <c r="H14" s="250"/>
      <c r="I14" s="154">
        <v>1105</v>
      </c>
      <c r="J14" s="79"/>
      <c r="K14" s="237"/>
      <c r="L14" s="118">
        <f>K13-L13</f>
        <v>1967</v>
      </c>
      <c r="M14" s="300"/>
      <c r="N14" s="242"/>
      <c r="O14" s="75"/>
      <c r="P14" s="230"/>
      <c r="Q14" s="242"/>
      <c r="R14" s="75" t="s">
        <v>160</v>
      </c>
      <c r="S14" s="300"/>
    </row>
    <row r="15" spans="1:34" ht="36" customHeight="1">
      <c r="A15" s="269">
        <v>9</v>
      </c>
      <c r="B15" s="270" t="s">
        <v>36</v>
      </c>
      <c r="C15" s="264" t="s">
        <v>71</v>
      </c>
      <c r="D15" s="21" t="s">
        <v>67</v>
      </c>
      <c r="E15" s="247">
        <v>7739</v>
      </c>
      <c r="F15" s="77">
        <f>E15-F16</f>
        <v>4585</v>
      </c>
      <c r="G15" s="253"/>
      <c r="H15" s="249">
        <v>6138</v>
      </c>
      <c r="I15" s="154">
        <v>3788</v>
      </c>
      <c r="J15" s="79"/>
      <c r="K15" s="237">
        <v>15408</v>
      </c>
      <c r="L15" s="118">
        <v>11095</v>
      </c>
      <c r="M15" s="300"/>
      <c r="N15" s="239">
        <v>34677</v>
      </c>
      <c r="O15" s="24">
        <v>28868</v>
      </c>
      <c r="P15" s="230"/>
      <c r="Q15" s="239" t="s">
        <v>123</v>
      </c>
      <c r="R15" s="24"/>
      <c r="S15" s="300"/>
    </row>
    <row r="16" spans="1:34" ht="36" customHeight="1">
      <c r="A16" s="269"/>
      <c r="B16" s="270"/>
      <c r="C16" s="264"/>
      <c r="D16" s="21" t="s">
        <v>66</v>
      </c>
      <c r="E16" s="248"/>
      <c r="F16" s="77">
        <v>3154</v>
      </c>
      <c r="G16" s="253"/>
      <c r="H16" s="250"/>
      <c r="I16" s="154">
        <v>2350</v>
      </c>
      <c r="J16" s="79"/>
      <c r="K16" s="237"/>
      <c r="L16" s="118">
        <f>K15-L15</f>
        <v>4313</v>
      </c>
      <c r="M16" s="300"/>
      <c r="N16" s="240"/>
      <c r="O16" s="24">
        <v>5809</v>
      </c>
      <c r="P16" s="230"/>
      <c r="Q16" s="240"/>
      <c r="R16" s="24"/>
      <c r="S16" s="300"/>
    </row>
    <row r="17" spans="1:19" ht="67.5" customHeight="1">
      <c r="A17" s="22">
        <v>10</v>
      </c>
      <c r="B17" s="12" t="s">
        <v>6</v>
      </c>
      <c r="C17" s="178" t="s">
        <v>23</v>
      </c>
      <c r="D17" s="179"/>
      <c r="E17" s="262">
        <v>2.8</v>
      </c>
      <c r="F17" s="263"/>
      <c r="G17" s="130"/>
      <c r="H17" s="262">
        <v>1.2</v>
      </c>
      <c r="I17" s="263"/>
      <c r="J17" s="79"/>
      <c r="K17" s="192">
        <v>2.7</v>
      </c>
      <c r="L17" s="193"/>
      <c r="M17" s="59"/>
      <c r="N17" s="301">
        <v>1.04</v>
      </c>
      <c r="O17" s="302"/>
      <c r="P17" s="97"/>
      <c r="Q17" s="301">
        <v>1.3</v>
      </c>
      <c r="R17" s="302"/>
      <c r="S17" s="59"/>
    </row>
    <row r="18" spans="1:19" ht="54" customHeight="1">
      <c r="A18" s="22">
        <v>11</v>
      </c>
      <c r="B18" s="15" t="s">
        <v>14</v>
      </c>
      <c r="C18" s="178" t="s">
        <v>15</v>
      </c>
      <c r="D18" s="179"/>
      <c r="E18" s="243">
        <v>2.13</v>
      </c>
      <c r="F18" s="244"/>
      <c r="G18" s="130"/>
      <c r="H18" s="243">
        <v>2.08</v>
      </c>
      <c r="I18" s="244"/>
      <c r="J18" s="79"/>
      <c r="K18" s="192">
        <v>2.37</v>
      </c>
      <c r="L18" s="193"/>
      <c r="M18" s="59"/>
      <c r="N18" s="173">
        <v>2.35</v>
      </c>
      <c r="O18" s="162"/>
      <c r="P18" s="97"/>
      <c r="Q18" s="173">
        <v>2.4700000000000002</v>
      </c>
      <c r="R18" s="162"/>
      <c r="S18" s="59"/>
    </row>
    <row r="19" spans="1:19" ht="110.25" customHeight="1">
      <c r="A19" s="22">
        <v>12</v>
      </c>
      <c r="B19" s="15" t="s">
        <v>80</v>
      </c>
      <c r="C19" s="178" t="s">
        <v>83</v>
      </c>
      <c r="D19" s="179"/>
      <c r="E19" s="267">
        <v>44.9</v>
      </c>
      <c r="F19" s="268"/>
      <c r="G19" s="152"/>
      <c r="H19" s="267">
        <v>21.02</v>
      </c>
      <c r="I19" s="268"/>
      <c r="J19" s="79"/>
      <c r="K19" s="192">
        <v>49</v>
      </c>
      <c r="L19" s="193"/>
      <c r="M19" s="59"/>
      <c r="N19" s="173" t="s">
        <v>197</v>
      </c>
      <c r="O19" s="162"/>
      <c r="P19" s="97"/>
      <c r="Q19" s="173" t="s">
        <v>161</v>
      </c>
      <c r="R19" s="162"/>
      <c r="S19" s="59"/>
    </row>
    <row r="20" spans="1:19" ht="105.75" customHeight="1">
      <c r="A20" s="22">
        <v>13</v>
      </c>
      <c r="B20" s="15" t="s">
        <v>81</v>
      </c>
      <c r="C20" s="178" t="s">
        <v>82</v>
      </c>
      <c r="D20" s="179"/>
      <c r="E20" s="267">
        <v>26.9</v>
      </c>
      <c r="F20" s="268"/>
      <c r="G20" s="152"/>
      <c r="H20" s="267">
        <v>32.35</v>
      </c>
      <c r="I20" s="268"/>
      <c r="J20" s="79"/>
      <c r="K20" s="192">
        <v>27</v>
      </c>
      <c r="L20" s="193"/>
      <c r="M20" s="59"/>
      <c r="N20" s="173" t="s">
        <v>123</v>
      </c>
      <c r="O20" s="162"/>
      <c r="P20" s="97"/>
      <c r="Q20" s="173" t="s">
        <v>161</v>
      </c>
      <c r="R20" s="162"/>
      <c r="S20" s="59"/>
    </row>
    <row r="21" spans="1:19" ht="142.5" customHeight="1">
      <c r="A21" s="22">
        <v>14</v>
      </c>
      <c r="B21" s="12" t="s">
        <v>4</v>
      </c>
      <c r="C21" s="178" t="s">
        <v>42</v>
      </c>
      <c r="D21" s="179"/>
      <c r="E21" s="265">
        <v>105207</v>
      </c>
      <c r="F21" s="266"/>
      <c r="G21" s="147"/>
      <c r="H21" s="265">
        <v>112521</v>
      </c>
      <c r="I21" s="266"/>
      <c r="J21" s="125"/>
      <c r="K21" s="225">
        <v>126004</v>
      </c>
      <c r="L21" s="226"/>
      <c r="M21" s="76"/>
      <c r="N21" s="227">
        <v>2254945</v>
      </c>
      <c r="O21" s="162"/>
      <c r="P21" s="95"/>
      <c r="Q21" s="227">
        <v>232472</v>
      </c>
      <c r="R21" s="162"/>
      <c r="S21" s="149"/>
    </row>
    <row r="22" spans="1:19" ht="156.75" customHeight="1">
      <c r="A22" s="22">
        <v>15</v>
      </c>
      <c r="B22" s="23" t="s">
        <v>37</v>
      </c>
      <c r="C22" s="178" t="s">
        <v>84</v>
      </c>
      <c r="D22" s="179"/>
      <c r="E22" s="265">
        <v>1850288</v>
      </c>
      <c r="F22" s="266"/>
      <c r="G22" s="147"/>
      <c r="H22" s="265">
        <v>1081601</v>
      </c>
      <c r="I22" s="266"/>
      <c r="J22" s="80"/>
      <c r="K22" s="225">
        <v>1144718</v>
      </c>
      <c r="L22" s="226"/>
      <c r="M22" s="76"/>
      <c r="N22" s="227">
        <v>12376357</v>
      </c>
      <c r="O22" s="162"/>
      <c r="P22" s="95"/>
      <c r="Q22" s="227">
        <v>2127756</v>
      </c>
      <c r="R22" s="162"/>
      <c r="S22" s="149" t="s">
        <v>162</v>
      </c>
    </row>
    <row r="23" spans="1:19" ht="144.75" customHeight="1">
      <c r="A23" s="22">
        <v>16</v>
      </c>
      <c r="B23" s="28" t="s">
        <v>96</v>
      </c>
      <c r="C23" s="178" t="s">
        <v>51</v>
      </c>
      <c r="D23" s="179"/>
      <c r="E23" s="186">
        <v>449</v>
      </c>
      <c r="F23" s="187"/>
      <c r="G23" s="81" t="s">
        <v>138</v>
      </c>
      <c r="H23" s="186">
        <v>1964</v>
      </c>
      <c r="I23" s="187"/>
      <c r="J23" s="81"/>
      <c r="K23" s="225">
        <v>19123</v>
      </c>
      <c r="L23" s="226"/>
      <c r="M23" s="76"/>
      <c r="N23" s="173">
        <v>57274</v>
      </c>
      <c r="O23" s="162"/>
      <c r="P23" s="95"/>
      <c r="Q23" s="173">
        <v>6034</v>
      </c>
      <c r="R23" s="162"/>
      <c r="S23" s="149"/>
    </row>
    <row r="24" spans="1:19" ht="76.5" customHeight="1">
      <c r="A24" s="22">
        <v>17</v>
      </c>
      <c r="B24" s="12" t="s">
        <v>49</v>
      </c>
      <c r="C24" s="178" t="s">
        <v>50</v>
      </c>
      <c r="D24" s="179"/>
      <c r="E24" s="186" t="s">
        <v>126</v>
      </c>
      <c r="F24" s="187"/>
      <c r="G24" s="147"/>
      <c r="H24" s="200">
        <v>176</v>
      </c>
      <c r="I24" s="189"/>
      <c r="J24" s="81"/>
      <c r="K24" s="225">
        <f>16634-5474</f>
        <v>11160</v>
      </c>
      <c r="L24" s="226"/>
      <c r="M24" s="76"/>
      <c r="N24" s="227">
        <v>504</v>
      </c>
      <c r="O24" s="162"/>
      <c r="P24" s="95"/>
      <c r="Q24" s="227">
        <v>5791</v>
      </c>
      <c r="R24" s="162"/>
      <c r="S24" s="149"/>
    </row>
    <row r="25" spans="1:19" ht="126.75" customHeight="1">
      <c r="A25" s="22">
        <v>18</v>
      </c>
      <c r="B25" s="12" t="s">
        <v>52</v>
      </c>
      <c r="C25" s="178" t="s">
        <v>53</v>
      </c>
      <c r="D25" s="179"/>
      <c r="E25" s="186" t="s">
        <v>127</v>
      </c>
      <c r="F25" s="187"/>
      <c r="G25" s="131"/>
      <c r="H25" s="186">
        <v>1848</v>
      </c>
      <c r="I25" s="187"/>
      <c r="J25" s="82"/>
      <c r="K25" s="225">
        <v>5229</v>
      </c>
      <c r="L25" s="226"/>
      <c r="M25" s="60"/>
      <c r="N25" s="173">
        <v>48850</v>
      </c>
      <c r="O25" s="162"/>
      <c r="P25" s="98"/>
      <c r="Q25" s="173">
        <v>130</v>
      </c>
      <c r="R25" s="162"/>
      <c r="S25" s="60"/>
    </row>
    <row r="26" spans="1:19" ht="310.5" customHeight="1">
      <c r="A26" s="22">
        <v>19</v>
      </c>
      <c r="B26" s="12" t="s">
        <v>97</v>
      </c>
      <c r="C26" s="178" t="s">
        <v>33</v>
      </c>
      <c r="D26" s="179"/>
      <c r="E26" s="167">
        <v>0.499</v>
      </c>
      <c r="F26" s="168"/>
      <c r="G26" s="132"/>
      <c r="H26" s="167">
        <f>26624/60477</f>
        <v>0.44023347718967543</v>
      </c>
      <c r="I26" s="168"/>
      <c r="J26" s="126"/>
      <c r="K26" s="159">
        <v>0.53</v>
      </c>
      <c r="L26" s="160"/>
      <c r="M26" s="61"/>
      <c r="N26" s="161" t="s">
        <v>197</v>
      </c>
      <c r="O26" s="162"/>
      <c r="P26" s="99"/>
      <c r="Q26" s="161">
        <v>0.39579999999999999</v>
      </c>
      <c r="R26" s="162"/>
      <c r="S26" s="145" t="s">
        <v>163</v>
      </c>
    </row>
    <row r="27" spans="1:19" ht="151.5" customHeight="1">
      <c r="A27" s="22">
        <v>20</v>
      </c>
      <c r="B27" s="12" t="s">
        <v>54</v>
      </c>
      <c r="C27" s="178" t="s">
        <v>58</v>
      </c>
      <c r="D27" s="179"/>
      <c r="E27" s="167">
        <v>0.27200000000000002</v>
      </c>
      <c r="F27" s="168"/>
      <c r="G27" s="132"/>
      <c r="H27" s="167">
        <f>7106/11422</f>
        <v>0.62213272631763261</v>
      </c>
      <c r="I27" s="168"/>
      <c r="J27" s="126"/>
      <c r="K27" s="192" t="s">
        <v>123</v>
      </c>
      <c r="L27" s="193"/>
      <c r="M27" s="61"/>
      <c r="N27" s="223" t="s">
        <v>197</v>
      </c>
      <c r="O27" s="224"/>
      <c r="P27" s="99"/>
      <c r="Q27" s="223">
        <v>0.24429999999999999</v>
      </c>
      <c r="R27" s="224"/>
      <c r="S27" s="145" t="s">
        <v>164</v>
      </c>
    </row>
    <row r="28" spans="1:19" ht="165" customHeight="1">
      <c r="A28" s="22">
        <v>21</v>
      </c>
      <c r="B28" s="15" t="s">
        <v>55</v>
      </c>
      <c r="C28" s="274" t="s">
        <v>58</v>
      </c>
      <c r="D28" s="275"/>
      <c r="E28" s="228">
        <v>9.0999999999999998E-2</v>
      </c>
      <c r="F28" s="229"/>
      <c r="G28" s="133"/>
      <c r="H28" s="228">
        <f>3094/4451</f>
        <v>0.695124691080656</v>
      </c>
      <c r="I28" s="229"/>
      <c r="J28" s="126"/>
      <c r="K28" s="206" t="s">
        <v>73</v>
      </c>
      <c r="L28" s="207"/>
      <c r="M28" s="62"/>
      <c r="N28" s="223" t="s">
        <v>197</v>
      </c>
      <c r="O28" s="224"/>
      <c r="P28" s="100"/>
      <c r="Q28" s="223">
        <v>0.1094</v>
      </c>
      <c r="R28" s="224"/>
      <c r="S28" s="146" t="s">
        <v>165</v>
      </c>
    </row>
    <row r="29" spans="1:19" ht="50.25" customHeight="1">
      <c r="A29" s="22">
        <v>22</v>
      </c>
      <c r="B29" s="12" t="s">
        <v>2</v>
      </c>
      <c r="C29" s="178" t="s">
        <v>0</v>
      </c>
      <c r="D29" s="179"/>
      <c r="E29" s="167">
        <v>0.85</v>
      </c>
      <c r="F29" s="168"/>
      <c r="G29" s="132"/>
      <c r="H29" s="165">
        <v>0.97</v>
      </c>
      <c r="I29" s="166"/>
      <c r="J29" s="83"/>
      <c r="K29" s="159">
        <v>0.99</v>
      </c>
      <c r="L29" s="160"/>
      <c r="M29" s="61"/>
      <c r="N29" s="223">
        <v>0.81289999999999996</v>
      </c>
      <c r="O29" s="224"/>
      <c r="P29" s="99"/>
      <c r="Q29" s="223">
        <v>0.997</v>
      </c>
      <c r="R29" s="224"/>
      <c r="S29" s="61"/>
    </row>
    <row r="30" spans="1:19" ht="51.75" customHeight="1" thickBot="1">
      <c r="A30" s="22">
        <v>23</v>
      </c>
      <c r="B30" s="31" t="s">
        <v>5</v>
      </c>
      <c r="C30" s="178" t="s">
        <v>21</v>
      </c>
      <c r="D30" s="179"/>
      <c r="E30" s="180" t="s">
        <v>128</v>
      </c>
      <c r="F30" s="181"/>
      <c r="G30" s="150" t="s">
        <v>139</v>
      </c>
      <c r="H30" s="221"/>
      <c r="I30" s="222"/>
      <c r="J30" s="85"/>
      <c r="K30" s="159">
        <v>0.91</v>
      </c>
      <c r="L30" s="160"/>
      <c r="M30" s="61"/>
      <c r="N30" s="223" t="s">
        <v>197</v>
      </c>
      <c r="O30" s="224"/>
      <c r="P30" s="99"/>
      <c r="Q30" s="223">
        <v>0.98670000000000002</v>
      </c>
      <c r="R30" s="224"/>
      <c r="S30" s="61"/>
    </row>
    <row r="31" spans="1:19" ht="15.75">
      <c r="A31" s="18"/>
      <c r="B31" s="16" t="s">
        <v>13</v>
      </c>
      <c r="C31" s="163"/>
      <c r="D31" s="164"/>
      <c r="E31" s="163"/>
      <c r="F31" s="164"/>
      <c r="G31" s="134"/>
      <c r="H31" s="155"/>
      <c r="I31" s="156"/>
      <c r="J31" s="84"/>
      <c r="K31" s="169"/>
      <c r="L31" s="170"/>
      <c r="M31" s="63"/>
      <c r="N31" s="171"/>
      <c r="O31" s="172"/>
      <c r="P31" s="101"/>
      <c r="Q31" s="171"/>
      <c r="R31" s="172"/>
      <c r="S31" s="63"/>
    </row>
    <row r="32" spans="1:19" ht="138.75" customHeight="1">
      <c r="A32" s="22">
        <v>24</v>
      </c>
      <c r="B32" s="23" t="s">
        <v>108</v>
      </c>
      <c r="C32" s="178" t="s">
        <v>77</v>
      </c>
      <c r="D32" s="179"/>
      <c r="E32" s="167">
        <v>0.36</v>
      </c>
      <c r="F32" s="168"/>
      <c r="G32" s="135"/>
      <c r="H32" s="165">
        <v>0.48599999999999999</v>
      </c>
      <c r="I32" s="166"/>
      <c r="J32" s="85"/>
      <c r="K32" s="159">
        <v>0.27</v>
      </c>
      <c r="L32" s="160"/>
      <c r="M32" s="64"/>
      <c r="N32" s="161">
        <v>0.39</v>
      </c>
      <c r="O32" s="162"/>
      <c r="P32" s="102"/>
      <c r="Q32" s="161">
        <v>0.75900000000000001</v>
      </c>
      <c r="R32" s="162"/>
      <c r="S32" s="64" t="s">
        <v>166</v>
      </c>
    </row>
    <row r="33" spans="1:34" ht="110.25" customHeight="1">
      <c r="A33" s="22">
        <v>25</v>
      </c>
      <c r="B33" s="23" t="s">
        <v>109</v>
      </c>
      <c r="C33" s="178" t="s">
        <v>98</v>
      </c>
      <c r="D33" s="179"/>
      <c r="E33" s="167">
        <v>0.20799999999999999</v>
      </c>
      <c r="F33" s="168"/>
      <c r="G33" s="136"/>
      <c r="H33" s="157"/>
      <c r="I33" s="158"/>
      <c r="J33" s="85"/>
      <c r="K33" s="159">
        <v>0.05</v>
      </c>
      <c r="L33" s="160"/>
      <c r="M33" s="64"/>
      <c r="N33" s="161" t="s">
        <v>197</v>
      </c>
      <c r="O33" s="162"/>
      <c r="P33" s="102"/>
      <c r="Q33" s="161">
        <v>0.75900000000000001</v>
      </c>
      <c r="R33" s="162"/>
      <c r="S33" s="64" t="s">
        <v>166</v>
      </c>
    </row>
    <row r="34" spans="1:34" ht="175.5" customHeight="1">
      <c r="A34" s="22">
        <v>26</v>
      </c>
      <c r="B34" s="23" t="s">
        <v>110</v>
      </c>
      <c r="C34" s="178" t="s">
        <v>99</v>
      </c>
      <c r="D34" s="179"/>
      <c r="E34" s="167">
        <v>0.182</v>
      </c>
      <c r="F34" s="168"/>
      <c r="G34" s="136"/>
      <c r="H34" s="174"/>
      <c r="I34" s="175"/>
      <c r="J34" s="85"/>
      <c r="K34" s="176">
        <v>0.08</v>
      </c>
      <c r="L34" s="177"/>
      <c r="M34" s="64"/>
      <c r="N34" s="173" t="s">
        <v>197</v>
      </c>
      <c r="O34" s="162"/>
      <c r="P34" s="102"/>
      <c r="Q34" s="173" t="s">
        <v>161</v>
      </c>
      <c r="R34" s="162"/>
      <c r="S34" s="64"/>
    </row>
    <row r="35" spans="1:34" ht="131.25" customHeight="1">
      <c r="A35" s="22">
        <v>27</v>
      </c>
      <c r="B35" s="13" t="s">
        <v>100</v>
      </c>
      <c r="C35" s="178" t="s">
        <v>101</v>
      </c>
      <c r="D35" s="179"/>
      <c r="E35" s="167">
        <v>0.17199999999999999</v>
      </c>
      <c r="F35" s="168"/>
      <c r="G35" s="132"/>
      <c r="H35" s="174"/>
      <c r="I35" s="175"/>
      <c r="J35" s="86"/>
      <c r="K35" s="210">
        <v>0.17</v>
      </c>
      <c r="L35" s="211"/>
      <c r="M35" s="61"/>
      <c r="N35" s="173" t="s">
        <v>197</v>
      </c>
      <c r="O35" s="162"/>
      <c r="P35" s="99"/>
      <c r="Q35" s="173" t="s">
        <v>161</v>
      </c>
      <c r="R35" s="162"/>
      <c r="S35" s="61"/>
    </row>
    <row r="36" spans="1:34" ht="118.9" customHeight="1">
      <c r="A36" s="22">
        <v>28</v>
      </c>
      <c r="B36" s="23" t="s">
        <v>111</v>
      </c>
      <c r="C36" s="178" t="s">
        <v>102</v>
      </c>
      <c r="D36" s="179"/>
      <c r="E36" s="167">
        <v>0.53700000000000003</v>
      </c>
      <c r="F36" s="168"/>
      <c r="G36" s="132"/>
      <c r="H36" s="165">
        <v>0.81299999999999994</v>
      </c>
      <c r="I36" s="166"/>
      <c r="J36" s="86"/>
      <c r="K36" s="176" t="s">
        <v>123</v>
      </c>
      <c r="L36" s="177"/>
      <c r="M36" s="61"/>
      <c r="N36" s="161">
        <v>0.49569999999999997</v>
      </c>
      <c r="O36" s="162"/>
      <c r="P36" s="99"/>
      <c r="Q36" s="161">
        <v>0.96699999999999997</v>
      </c>
      <c r="R36" s="162"/>
      <c r="S36" s="61"/>
    </row>
    <row r="37" spans="1:34" ht="175.5" customHeight="1">
      <c r="A37" s="22">
        <v>29</v>
      </c>
      <c r="B37" s="23" t="s">
        <v>103</v>
      </c>
      <c r="C37" s="178" t="s">
        <v>56</v>
      </c>
      <c r="D37" s="179"/>
      <c r="E37" s="167" t="s">
        <v>129</v>
      </c>
      <c r="F37" s="168"/>
      <c r="G37" s="132"/>
      <c r="H37" s="165">
        <v>0.02</v>
      </c>
      <c r="I37" s="166"/>
      <c r="J37" s="86"/>
      <c r="K37" s="176">
        <v>0.128</v>
      </c>
      <c r="L37" s="177"/>
      <c r="M37" s="61"/>
      <c r="N37" s="161">
        <v>2.4899999999999999E-2</v>
      </c>
      <c r="O37" s="162"/>
      <c r="P37" s="99"/>
      <c r="Q37" s="161">
        <v>1.9400000000000001E-2</v>
      </c>
      <c r="R37" s="162"/>
      <c r="S37" s="61" t="s">
        <v>167</v>
      </c>
      <c r="T37" s="124"/>
    </row>
    <row r="38" spans="1:34" ht="186" customHeight="1">
      <c r="A38" s="22">
        <v>30</v>
      </c>
      <c r="B38" s="23" t="s">
        <v>26</v>
      </c>
      <c r="C38" s="178" t="s">
        <v>34</v>
      </c>
      <c r="D38" s="179"/>
      <c r="E38" s="167">
        <v>2E-3</v>
      </c>
      <c r="F38" s="168"/>
      <c r="G38" s="132"/>
      <c r="H38" s="165">
        <v>1.7999999999999999E-2</v>
      </c>
      <c r="I38" s="166"/>
      <c r="J38" s="86"/>
      <c r="K38" s="176">
        <v>6.8000000000000005E-2</v>
      </c>
      <c r="L38" s="177"/>
      <c r="M38" s="61"/>
      <c r="N38" s="161" t="s">
        <v>197</v>
      </c>
      <c r="O38" s="162"/>
      <c r="P38" s="99"/>
      <c r="Q38" s="161">
        <v>1.8700000000000001E-2</v>
      </c>
      <c r="R38" s="162"/>
      <c r="S38" s="61" t="s">
        <v>168</v>
      </c>
    </row>
    <row r="39" spans="1:34" ht="124.5" customHeight="1">
      <c r="A39" s="22">
        <v>31</v>
      </c>
      <c r="B39" s="23" t="s">
        <v>7</v>
      </c>
      <c r="C39" s="178" t="s">
        <v>1</v>
      </c>
      <c r="D39" s="179"/>
      <c r="E39" s="167">
        <v>0.19400000000000001</v>
      </c>
      <c r="F39" s="168"/>
      <c r="G39" s="137"/>
      <c r="H39" s="165">
        <v>8.6999999999999994E-2</v>
      </c>
      <c r="I39" s="166"/>
      <c r="J39" s="87"/>
      <c r="K39" s="159">
        <f>K24/(K24+K25)</f>
        <v>0.68094453596924764</v>
      </c>
      <c r="L39" s="160"/>
      <c r="M39" s="65"/>
      <c r="N39" s="161">
        <v>1.0200000000000001E-2</v>
      </c>
      <c r="O39" s="162"/>
      <c r="P39" s="103"/>
      <c r="Q39" s="161">
        <v>0.97850000000000004</v>
      </c>
      <c r="R39" s="162"/>
      <c r="S39" s="65" t="s">
        <v>169</v>
      </c>
    </row>
    <row r="40" spans="1:34" ht="141.75" customHeight="1" thickBot="1">
      <c r="A40" s="22">
        <v>32</v>
      </c>
      <c r="B40" s="20" t="s">
        <v>104</v>
      </c>
      <c r="C40" s="276" t="s">
        <v>22</v>
      </c>
      <c r="D40" s="277"/>
      <c r="E40" s="217">
        <v>4.9000000000000002E-2</v>
      </c>
      <c r="F40" s="218"/>
      <c r="G40" s="138"/>
      <c r="H40" s="219">
        <v>4.9000000000000002E-2</v>
      </c>
      <c r="I40" s="220"/>
      <c r="J40" s="88"/>
      <c r="K40" s="210">
        <v>0.13</v>
      </c>
      <c r="L40" s="211"/>
      <c r="M40" s="66"/>
      <c r="N40" s="161">
        <v>0.1115</v>
      </c>
      <c r="O40" s="162"/>
      <c r="P40" s="104"/>
      <c r="Q40" s="161">
        <v>0.10340000000000001</v>
      </c>
      <c r="R40" s="162"/>
      <c r="S40" s="66" t="s">
        <v>170</v>
      </c>
    </row>
    <row r="41" spans="1:34" s="34" customFormat="1">
      <c r="A41" s="22"/>
      <c r="B41" s="14" t="s">
        <v>3</v>
      </c>
      <c r="C41" s="163"/>
      <c r="D41" s="164"/>
      <c r="E41" s="182"/>
      <c r="F41" s="183"/>
      <c r="G41" s="139"/>
      <c r="H41" s="182"/>
      <c r="I41" s="183"/>
      <c r="J41" s="67"/>
      <c r="K41" s="184"/>
      <c r="L41" s="185"/>
      <c r="M41" s="67"/>
      <c r="N41" s="171"/>
      <c r="O41" s="172"/>
      <c r="P41" s="105"/>
      <c r="Q41" s="171"/>
      <c r="R41" s="172"/>
      <c r="S41" s="67"/>
      <c r="T41" s="32"/>
      <c r="U41" s="32"/>
      <c r="V41" s="32"/>
      <c r="W41" s="32"/>
      <c r="X41" s="32"/>
      <c r="Y41" s="32"/>
      <c r="Z41" s="32"/>
      <c r="AA41" s="32"/>
      <c r="AB41" s="32"/>
      <c r="AC41" s="32"/>
      <c r="AD41" s="32"/>
      <c r="AE41" s="32"/>
      <c r="AF41" s="32"/>
      <c r="AG41" s="32"/>
      <c r="AH41" s="33"/>
    </row>
    <row r="42" spans="1:34" ht="161.1" customHeight="1">
      <c r="A42" s="22">
        <v>33</v>
      </c>
      <c r="B42" s="23" t="s">
        <v>85</v>
      </c>
      <c r="C42" s="178" t="s">
        <v>88</v>
      </c>
      <c r="D42" s="179"/>
      <c r="E42" s="186">
        <v>4.8</v>
      </c>
      <c r="F42" s="187"/>
      <c r="G42" s="148"/>
      <c r="H42" s="188" t="s">
        <v>193</v>
      </c>
      <c r="I42" s="189"/>
      <c r="J42" s="89"/>
      <c r="K42" s="190" t="s">
        <v>112</v>
      </c>
      <c r="L42" s="191"/>
      <c r="M42" s="59"/>
      <c r="N42" s="173" t="s">
        <v>197</v>
      </c>
      <c r="O42" s="162"/>
      <c r="P42" s="97"/>
      <c r="Q42" s="173" t="s">
        <v>171</v>
      </c>
      <c r="R42" s="162"/>
      <c r="S42" s="59"/>
    </row>
    <row r="43" spans="1:34" ht="161.1" customHeight="1">
      <c r="A43" s="22">
        <v>34</v>
      </c>
      <c r="B43" s="23" t="s">
        <v>86</v>
      </c>
      <c r="C43" s="178" t="s">
        <v>88</v>
      </c>
      <c r="D43" s="179"/>
      <c r="E43" s="186">
        <v>4.8</v>
      </c>
      <c r="F43" s="187"/>
      <c r="G43" s="130"/>
      <c r="H43" s="188" t="s">
        <v>194</v>
      </c>
      <c r="I43" s="189"/>
      <c r="J43" s="89"/>
      <c r="K43" s="190" t="s">
        <v>118</v>
      </c>
      <c r="L43" s="191"/>
      <c r="M43" s="59"/>
      <c r="N43" s="173" t="s">
        <v>197</v>
      </c>
      <c r="O43" s="162"/>
      <c r="P43" s="97"/>
      <c r="Q43" s="173" t="s">
        <v>161</v>
      </c>
      <c r="R43" s="162"/>
      <c r="S43" s="59"/>
    </row>
    <row r="44" spans="1:34" ht="161.1" customHeight="1">
      <c r="A44" s="22">
        <v>35</v>
      </c>
      <c r="B44" s="23" t="s">
        <v>87</v>
      </c>
      <c r="C44" s="178" t="s">
        <v>88</v>
      </c>
      <c r="D44" s="179"/>
      <c r="E44" s="186">
        <v>5.2</v>
      </c>
      <c r="F44" s="187"/>
      <c r="G44" s="130"/>
      <c r="H44" s="188" t="s">
        <v>195</v>
      </c>
      <c r="I44" s="189"/>
      <c r="J44" s="89"/>
      <c r="K44" s="190">
        <v>7</v>
      </c>
      <c r="L44" s="191"/>
      <c r="M44" s="59"/>
      <c r="N44" s="173" t="s">
        <v>197</v>
      </c>
      <c r="O44" s="162"/>
      <c r="P44" s="97"/>
      <c r="Q44" s="173" t="s">
        <v>161</v>
      </c>
      <c r="R44" s="162"/>
      <c r="S44" s="59"/>
    </row>
    <row r="45" spans="1:34" ht="92.25" customHeight="1">
      <c r="A45" s="22">
        <v>36</v>
      </c>
      <c r="B45" s="23" t="s">
        <v>11</v>
      </c>
      <c r="C45" s="178" t="s">
        <v>24</v>
      </c>
      <c r="D45" s="179"/>
      <c r="E45" s="186">
        <v>5.9</v>
      </c>
      <c r="F45" s="187"/>
      <c r="G45" s="130"/>
      <c r="H45" s="188" t="s">
        <v>196</v>
      </c>
      <c r="I45" s="189"/>
      <c r="J45" s="89"/>
      <c r="K45" s="192" t="s">
        <v>116</v>
      </c>
      <c r="L45" s="193"/>
      <c r="M45" s="59"/>
      <c r="N45" s="173" t="s">
        <v>197</v>
      </c>
      <c r="O45" s="162"/>
      <c r="P45" s="97"/>
      <c r="Q45" s="173" t="s">
        <v>172</v>
      </c>
      <c r="R45" s="162"/>
      <c r="S45" s="59" t="s">
        <v>173</v>
      </c>
    </row>
    <row r="46" spans="1:34" ht="107.25" customHeight="1" thickBot="1">
      <c r="A46" s="8">
        <v>37</v>
      </c>
      <c r="B46" s="35" t="s">
        <v>10</v>
      </c>
      <c r="C46" s="274" t="s">
        <v>41</v>
      </c>
      <c r="D46" s="275"/>
      <c r="E46" s="213" t="s">
        <v>130</v>
      </c>
      <c r="F46" s="214"/>
      <c r="G46" s="140"/>
      <c r="H46" s="297" t="s">
        <v>186</v>
      </c>
      <c r="I46" s="287"/>
      <c r="J46" s="127"/>
      <c r="K46" s="206" t="s">
        <v>117</v>
      </c>
      <c r="L46" s="207"/>
      <c r="M46" s="68"/>
      <c r="N46" s="208" t="s">
        <v>197</v>
      </c>
      <c r="O46" s="209"/>
      <c r="P46" s="106"/>
      <c r="Q46" s="208" t="s">
        <v>174</v>
      </c>
      <c r="R46" s="209"/>
      <c r="S46" s="68" t="s">
        <v>175</v>
      </c>
    </row>
    <row r="47" spans="1:34" ht="15.75">
      <c r="A47" s="9"/>
      <c r="B47" s="17" t="s">
        <v>12</v>
      </c>
      <c r="C47" s="163"/>
      <c r="D47" s="164"/>
      <c r="E47" s="182"/>
      <c r="F47" s="183"/>
      <c r="G47" s="139"/>
      <c r="H47" s="215"/>
      <c r="I47" s="216"/>
      <c r="J47" s="67"/>
      <c r="K47" s="184"/>
      <c r="L47" s="185"/>
      <c r="M47" s="67"/>
      <c r="N47" s="171"/>
      <c r="O47" s="172"/>
      <c r="P47" s="105"/>
      <c r="Q47" s="171"/>
      <c r="R47" s="172"/>
      <c r="S47" s="67"/>
    </row>
    <row r="48" spans="1:34" ht="111.75" customHeight="1">
      <c r="A48" s="22">
        <v>38</v>
      </c>
      <c r="B48" s="12" t="s">
        <v>17</v>
      </c>
      <c r="C48" s="178" t="s">
        <v>25</v>
      </c>
      <c r="D48" s="179"/>
      <c r="E48" s="180" t="s">
        <v>128</v>
      </c>
      <c r="F48" s="181"/>
      <c r="G48" s="153" t="s">
        <v>140</v>
      </c>
      <c r="H48" s="298">
        <v>0.998</v>
      </c>
      <c r="I48" s="299"/>
      <c r="J48" s="90"/>
      <c r="K48" s="159">
        <v>0.96</v>
      </c>
      <c r="L48" s="160"/>
      <c r="M48" s="61"/>
      <c r="N48" s="173" t="s">
        <v>197</v>
      </c>
      <c r="O48" s="162"/>
      <c r="P48" s="99"/>
      <c r="Q48" s="173" t="s">
        <v>176</v>
      </c>
      <c r="R48" s="162"/>
      <c r="S48" s="61"/>
    </row>
    <row r="49" spans="1:34" ht="107.25" customHeight="1" thickBot="1">
      <c r="A49" s="8">
        <v>39</v>
      </c>
      <c r="B49" s="15" t="s">
        <v>9</v>
      </c>
      <c r="C49" s="274" t="s">
        <v>20</v>
      </c>
      <c r="D49" s="275"/>
      <c r="E49" s="180" t="s">
        <v>128</v>
      </c>
      <c r="F49" s="181"/>
      <c r="G49" s="153" t="s">
        <v>141</v>
      </c>
      <c r="H49" s="286"/>
      <c r="I49" s="287"/>
      <c r="J49" s="85"/>
      <c r="K49" s="288">
        <v>0.89</v>
      </c>
      <c r="L49" s="289"/>
      <c r="M49" s="69"/>
      <c r="N49" s="290" t="s">
        <v>197</v>
      </c>
      <c r="O49" s="291"/>
      <c r="P49" s="107"/>
      <c r="Q49" s="290" t="s">
        <v>177</v>
      </c>
      <c r="R49" s="291"/>
      <c r="S49" s="69"/>
    </row>
    <row r="50" spans="1:34" ht="15.75">
      <c r="A50" s="9"/>
      <c r="B50" s="10" t="s">
        <v>18</v>
      </c>
      <c r="C50" s="163"/>
      <c r="D50" s="164"/>
      <c r="E50" s="182"/>
      <c r="F50" s="183"/>
      <c r="G50" s="139"/>
      <c r="H50" s="184"/>
      <c r="I50" s="185"/>
      <c r="J50" s="67"/>
      <c r="K50" s="184"/>
      <c r="L50" s="185"/>
      <c r="M50" s="67"/>
      <c r="N50" s="171"/>
      <c r="O50" s="172"/>
      <c r="P50" s="105"/>
      <c r="Q50" s="171"/>
      <c r="R50" s="172"/>
      <c r="S50" s="67"/>
    </row>
    <row r="51" spans="1:34" ht="51" customHeight="1">
      <c r="A51" s="22">
        <v>40</v>
      </c>
      <c r="B51" s="36" t="s">
        <v>38</v>
      </c>
      <c r="C51" s="282"/>
      <c r="D51" s="283"/>
      <c r="E51" s="186">
        <v>137</v>
      </c>
      <c r="F51" s="187"/>
      <c r="G51" s="130"/>
      <c r="H51" s="212">
        <v>114</v>
      </c>
      <c r="I51" s="158"/>
      <c r="J51" s="59"/>
      <c r="K51" s="194">
        <v>244</v>
      </c>
      <c r="L51" s="195"/>
      <c r="M51" s="59"/>
      <c r="N51" s="173" t="s">
        <v>197</v>
      </c>
      <c r="O51" s="162"/>
      <c r="P51" s="97"/>
      <c r="Q51" s="173">
        <v>519</v>
      </c>
      <c r="R51" s="162"/>
      <c r="S51" s="59"/>
    </row>
    <row r="52" spans="1:34" ht="141" customHeight="1">
      <c r="A52" s="22">
        <v>41</v>
      </c>
      <c r="B52" s="12" t="s">
        <v>105</v>
      </c>
      <c r="C52" s="178" t="s">
        <v>57</v>
      </c>
      <c r="D52" s="179"/>
      <c r="E52" s="186">
        <v>825</v>
      </c>
      <c r="F52" s="187"/>
      <c r="G52" s="141"/>
      <c r="H52" s="186">
        <v>962</v>
      </c>
      <c r="I52" s="187"/>
      <c r="J52" s="91"/>
      <c r="K52" s="194">
        <f>K21/K51</f>
        <v>516.40983606557381</v>
      </c>
      <c r="L52" s="195"/>
      <c r="M52" s="70"/>
      <c r="N52" s="173" t="s">
        <v>197</v>
      </c>
      <c r="O52" s="162"/>
      <c r="P52" s="108"/>
      <c r="Q52" s="173">
        <v>607</v>
      </c>
      <c r="R52" s="162"/>
      <c r="S52" s="70" t="s">
        <v>178</v>
      </c>
    </row>
    <row r="53" spans="1:34" ht="117" customHeight="1">
      <c r="A53" s="22">
        <v>42</v>
      </c>
      <c r="B53" s="12" t="s">
        <v>106</v>
      </c>
      <c r="C53" s="178" t="s">
        <v>107</v>
      </c>
      <c r="D53" s="179"/>
      <c r="E53" s="186">
        <v>734</v>
      </c>
      <c r="F53" s="187"/>
      <c r="G53" s="142"/>
      <c r="H53" s="186">
        <v>282</v>
      </c>
      <c r="I53" s="187"/>
      <c r="J53" s="92"/>
      <c r="K53" s="194">
        <f>6064/K51</f>
        <v>24.852459016393443</v>
      </c>
      <c r="L53" s="195"/>
      <c r="M53" s="71"/>
      <c r="N53" s="173" t="s">
        <v>197</v>
      </c>
      <c r="O53" s="162"/>
      <c r="P53" s="109"/>
      <c r="Q53" s="173">
        <v>59.63</v>
      </c>
      <c r="R53" s="162"/>
      <c r="S53" s="71"/>
    </row>
    <row r="54" spans="1:34" ht="112.5" customHeight="1" thickBot="1">
      <c r="A54" s="8">
        <v>43</v>
      </c>
      <c r="B54" s="15" t="s">
        <v>39</v>
      </c>
      <c r="C54" s="274"/>
      <c r="D54" s="275"/>
      <c r="E54" s="292">
        <v>239630</v>
      </c>
      <c r="F54" s="293"/>
      <c r="G54" s="151" t="s">
        <v>142</v>
      </c>
      <c r="H54" s="292">
        <v>218853</v>
      </c>
      <c r="I54" s="293"/>
      <c r="J54" s="93"/>
      <c r="K54" s="294">
        <v>314721</v>
      </c>
      <c r="L54" s="295"/>
      <c r="M54" s="72"/>
      <c r="N54" s="296">
        <v>2999519</v>
      </c>
      <c r="O54" s="272"/>
      <c r="P54" s="110"/>
      <c r="Q54" s="296">
        <v>560629</v>
      </c>
      <c r="R54" s="272"/>
      <c r="S54" s="72"/>
    </row>
    <row r="55" spans="1:34" ht="15.75">
      <c r="A55" s="9"/>
      <c r="B55" s="10" t="s">
        <v>27</v>
      </c>
      <c r="C55" s="163"/>
      <c r="D55" s="164"/>
      <c r="E55" s="182"/>
      <c r="F55" s="183"/>
      <c r="G55" s="139"/>
      <c r="H55" s="184"/>
      <c r="I55" s="185"/>
      <c r="J55" s="67"/>
      <c r="K55" s="184"/>
      <c r="L55" s="185"/>
      <c r="M55" s="67"/>
      <c r="N55" s="171"/>
      <c r="O55" s="172"/>
      <c r="P55" s="105"/>
      <c r="Q55" s="171"/>
      <c r="R55" s="172"/>
      <c r="S55" s="67"/>
    </row>
    <row r="56" spans="1:34" ht="67.5" customHeight="1">
      <c r="A56" s="22">
        <v>44</v>
      </c>
      <c r="B56" s="12" t="s">
        <v>29</v>
      </c>
      <c r="C56" s="280" t="s">
        <v>43</v>
      </c>
      <c r="D56" s="281"/>
      <c r="E56" s="204" t="s">
        <v>131</v>
      </c>
      <c r="F56" s="205"/>
      <c r="G56" s="143"/>
      <c r="H56" s="200" t="s">
        <v>187</v>
      </c>
      <c r="I56" s="189"/>
      <c r="J56" s="73"/>
      <c r="K56" s="201" t="s">
        <v>119</v>
      </c>
      <c r="L56" s="191"/>
      <c r="M56" s="73"/>
      <c r="N56" s="173" t="s">
        <v>198</v>
      </c>
      <c r="O56" s="162"/>
      <c r="P56" s="111"/>
      <c r="Q56" s="173" t="s">
        <v>179</v>
      </c>
      <c r="R56" s="162"/>
      <c r="S56" s="73"/>
    </row>
    <row r="57" spans="1:34" ht="44.25" customHeight="1">
      <c r="A57" s="22">
        <v>45</v>
      </c>
      <c r="B57" s="12" t="s">
        <v>44</v>
      </c>
      <c r="C57" s="280" t="s">
        <v>45</v>
      </c>
      <c r="D57" s="281"/>
      <c r="E57" s="204" t="s">
        <v>132</v>
      </c>
      <c r="F57" s="205"/>
      <c r="G57" s="143"/>
      <c r="H57" s="200" t="s">
        <v>188</v>
      </c>
      <c r="I57" s="189"/>
      <c r="J57" s="73"/>
      <c r="K57" s="201">
        <v>0</v>
      </c>
      <c r="L57" s="191">
        <v>0</v>
      </c>
      <c r="M57" s="73"/>
      <c r="N57" s="173" t="s">
        <v>199</v>
      </c>
      <c r="O57" s="162"/>
      <c r="P57" s="111"/>
      <c r="Q57" s="173" t="s">
        <v>180</v>
      </c>
      <c r="R57" s="162"/>
      <c r="S57" s="73"/>
    </row>
    <row r="58" spans="1:34" ht="51.75" customHeight="1">
      <c r="A58" s="22">
        <v>46</v>
      </c>
      <c r="B58" s="12" t="s">
        <v>28</v>
      </c>
      <c r="C58" s="280" t="s">
        <v>45</v>
      </c>
      <c r="D58" s="281"/>
      <c r="E58" s="204" t="s">
        <v>133</v>
      </c>
      <c r="F58" s="205" t="s">
        <v>133</v>
      </c>
      <c r="G58" s="143"/>
      <c r="H58" s="200" t="s">
        <v>189</v>
      </c>
      <c r="I58" s="189"/>
      <c r="J58" s="73"/>
      <c r="K58" s="201" t="s">
        <v>120</v>
      </c>
      <c r="L58" s="191" t="s">
        <v>74</v>
      </c>
      <c r="M58" s="73"/>
      <c r="N58" s="173" t="s">
        <v>202</v>
      </c>
      <c r="O58" s="162"/>
      <c r="P58" s="111"/>
      <c r="Q58" s="173" t="s">
        <v>181</v>
      </c>
      <c r="R58" s="162"/>
      <c r="S58" s="73"/>
    </row>
    <row r="59" spans="1:34" ht="98.25" customHeight="1">
      <c r="A59" s="22">
        <v>47</v>
      </c>
      <c r="B59" s="12" t="s">
        <v>46</v>
      </c>
      <c r="C59" s="280" t="s">
        <v>45</v>
      </c>
      <c r="D59" s="281"/>
      <c r="E59" s="204" t="s">
        <v>134</v>
      </c>
      <c r="F59" s="205" t="s">
        <v>134</v>
      </c>
      <c r="G59" s="143"/>
      <c r="H59" s="200" t="s">
        <v>190</v>
      </c>
      <c r="I59" s="189"/>
      <c r="J59" s="73"/>
      <c r="K59" s="201" t="s">
        <v>121</v>
      </c>
      <c r="L59" s="191" t="s">
        <v>75</v>
      </c>
      <c r="M59" s="73"/>
      <c r="N59" s="173" t="s">
        <v>203</v>
      </c>
      <c r="O59" s="162"/>
      <c r="P59" s="111"/>
      <c r="Q59" s="173" t="s">
        <v>181</v>
      </c>
      <c r="R59" s="162"/>
      <c r="S59" s="73"/>
    </row>
    <row r="60" spans="1:34" ht="72.75" customHeight="1">
      <c r="A60" s="22">
        <v>48</v>
      </c>
      <c r="B60" s="23" t="s">
        <v>30</v>
      </c>
      <c r="C60" s="280" t="s">
        <v>45</v>
      </c>
      <c r="D60" s="281"/>
      <c r="E60" s="204" t="s">
        <v>135</v>
      </c>
      <c r="F60" s="205" t="s">
        <v>136</v>
      </c>
      <c r="G60" s="143"/>
      <c r="H60" s="200" t="s">
        <v>191</v>
      </c>
      <c r="I60" s="189"/>
      <c r="J60" s="73"/>
      <c r="K60" s="201" t="s">
        <v>122</v>
      </c>
      <c r="L60" s="191" t="s">
        <v>76</v>
      </c>
      <c r="M60" s="73"/>
      <c r="N60" s="284" t="s">
        <v>204</v>
      </c>
      <c r="O60" s="285"/>
      <c r="P60" s="111"/>
      <c r="Q60" s="284" t="s">
        <v>182</v>
      </c>
      <c r="R60" s="285"/>
      <c r="S60" s="73" t="s">
        <v>183</v>
      </c>
    </row>
    <row r="61" spans="1:34" ht="65.25" customHeight="1" thickBot="1">
      <c r="A61" s="3">
        <v>49</v>
      </c>
      <c r="B61" s="20" t="s">
        <v>78</v>
      </c>
      <c r="C61" s="278" t="s">
        <v>79</v>
      </c>
      <c r="D61" s="279"/>
      <c r="E61" s="202" t="s">
        <v>128</v>
      </c>
      <c r="F61" s="203"/>
      <c r="G61" s="144" t="s">
        <v>137</v>
      </c>
      <c r="H61" s="202" t="s">
        <v>192</v>
      </c>
      <c r="I61" s="203"/>
      <c r="J61" s="74"/>
      <c r="K61" s="198" t="s">
        <v>201</v>
      </c>
      <c r="L61" s="199" t="s">
        <v>76</v>
      </c>
      <c r="M61" s="74"/>
      <c r="N61" s="196" t="s">
        <v>200</v>
      </c>
      <c r="O61" s="197" t="s">
        <v>76</v>
      </c>
      <c r="P61" s="112"/>
      <c r="Q61" s="196" t="s">
        <v>184</v>
      </c>
      <c r="R61" s="197"/>
      <c r="S61" s="74"/>
    </row>
    <row r="62" spans="1:34" s="26" customFormat="1" ht="15.75" customHeight="1">
      <c r="A62" s="7"/>
      <c r="B62" s="37"/>
      <c r="C62" s="38"/>
      <c r="D62" s="38"/>
      <c r="E62" s="39"/>
      <c r="F62" s="39"/>
      <c r="G62" s="40"/>
      <c r="H62" s="40"/>
      <c r="I62" s="40"/>
      <c r="J62" s="40"/>
      <c r="K62" s="119"/>
      <c r="L62" s="119"/>
      <c r="M62" s="40"/>
      <c r="N62" s="40"/>
      <c r="O62" s="40"/>
      <c r="P62" s="113"/>
      <c r="Q62" s="40"/>
      <c r="R62" s="40"/>
      <c r="S62" s="40"/>
      <c r="T62" s="29"/>
      <c r="U62" s="29"/>
      <c r="V62" s="29"/>
      <c r="W62" s="29"/>
      <c r="X62" s="29"/>
      <c r="Y62" s="29"/>
      <c r="Z62" s="29"/>
      <c r="AA62" s="29"/>
      <c r="AB62" s="29"/>
      <c r="AC62" s="29"/>
      <c r="AD62" s="29"/>
      <c r="AE62" s="29"/>
      <c r="AF62" s="29"/>
      <c r="AG62" s="29"/>
      <c r="AH62" s="29"/>
    </row>
    <row r="63" spans="1:34">
      <c r="A63" s="4"/>
      <c r="B63" s="41"/>
      <c r="C63" s="42"/>
      <c r="D63" s="42"/>
      <c r="E63" s="43"/>
      <c r="F63" s="43"/>
      <c r="G63" s="44"/>
      <c r="H63" s="44"/>
      <c r="I63" s="44"/>
      <c r="J63" s="44"/>
      <c r="K63" s="120"/>
      <c r="L63" s="120"/>
      <c r="M63" s="44"/>
      <c r="N63" s="44"/>
      <c r="O63" s="44"/>
      <c r="P63" s="114"/>
      <c r="Q63" s="44"/>
      <c r="R63" s="44"/>
      <c r="S63" s="44"/>
    </row>
    <row r="64" spans="1:34">
      <c r="A64" s="5"/>
      <c r="B64" s="45"/>
      <c r="C64" s="32"/>
      <c r="D64" s="32"/>
      <c r="E64" s="46"/>
      <c r="F64" s="46"/>
      <c r="G64" s="47"/>
      <c r="H64" s="47"/>
      <c r="I64" s="47"/>
      <c r="J64" s="47"/>
      <c r="K64" s="121"/>
      <c r="L64" s="121"/>
      <c r="M64" s="47"/>
      <c r="N64" s="47"/>
      <c r="O64" s="47"/>
      <c r="P64" s="115"/>
      <c r="Q64" s="47"/>
      <c r="R64" s="47"/>
      <c r="S64" s="47"/>
    </row>
    <row r="65" spans="1:34">
      <c r="A65" s="5"/>
      <c r="B65" s="45"/>
      <c r="C65" s="32"/>
      <c r="D65" s="32"/>
      <c r="E65" s="46"/>
      <c r="F65" s="46"/>
      <c r="G65" s="47"/>
      <c r="H65" s="47"/>
      <c r="I65" s="47"/>
      <c r="J65" s="47"/>
      <c r="K65" s="121"/>
      <c r="L65" s="121"/>
      <c r="M65" s="47"/>
      <c r="N65" s="47"/>
      <c r="O65" s="47"/>
      <c r="P65" s="115"/>
      <c r="Q65" s="47"/>
      <c r="R65" s="47"/>
      <c r="S65" s="47"/>
    </row>
    <row r="66" spans="1:34">
      <c r="A66" s="5"/>
      <c r="B66" s="45"/>
      <c r="C66" s="32"/>
      <c r="D66" s="32"/>
      <c r="E66" s="46"/>
      <c r="F66" s="46"/>
      <c r="G66" s="47"/>
      <c r="H66" s="47"/>
      <c r="I66" s="47"/>
      <c r="J66" s="47"/>
      <c r="K66" s="121"/>
      <c r="L66" s="121"/>
      <c r="M66" s="47"/>
      <c r="N66" s="47"/>
      <c r="O66" s="47"/>
      <c r="P66" s="115"/>
      <c r="Q66" s="47"/>
      <c r="R66" s="47"/>
      <c r="S66" s="47"/>
    </row>
    <row r="67" spans="1:34">
      <c r="A67" s="5"/>
      <c r="B67" s="45"/>
      <c r="C67" s="32"/>
      <c r="D67" s="32"/>
      <c r="E67" s="46"/>
      <c r="F67" s="46"/>
      <c r="G67" s="47"/>
      <c r="H67" s="47"/>
      <c r="I67" s="47"/>
      <c r="J67" s="47"/>
      <c r="K67" s="121"/>
      <c r="L67" s="121"/>
      <c r="M67" s="47"/>
      <c r="N67" s="47"/>
      <c r="O67" s="47"/>
      <c r="P67" s="115"/>
      <c r="Q67" s="47"/>
      <c r="R67" s="47"/>
      <c r="S67" s="47"/>
    </row>
    <row r="68" spans="1:34">
      <c r="A68" s="5"/>
      <c r="B68" s="45"/>
      <c r="C68" s="32"/>
      <c r="D68" s="32"/>
      <c r="E68" s="46"/>
      <c r="F68" s="46"/>
      <c r="G68" s="47"/>
      <c r="H68" s="47"/>
      <c r="I68" s="47"/>
      <c r="J68" s="47"/>
      <c r="K68" s="121"/>
      <c r="L68" s="121"/>
      <c r="M68" s="47"/>
      <c r="N68" s="47"/>
      <c r="O68" s="47"/>
      <c r="P68" s="115"/>
      <c r="Q68" s="47"/>
      <c r="R68" s="47"/>
      <c r="S68" s="47"/>
    </row>
    <row r="69" spans="1:34">
      <c r="A69" s="5"/>
      <c r="B69" s="45"/>
      <c r="C69" s="32"/>
      <c r="D69" s="32"/>
      <c r="E69" s="46"/>
      <c r="F69" s="46"/>
      <c r="G69" s="47"/>
      <c r="H69" s="47"/>
      <c r="I69" s="47"/>
      <c r="J69" s="47"/>
      <c r="K69" s="121"/>
      <c r="L69" s="121"/>
      <c r="M69" s="47"/>
      <c r="N69" s="47"/>
      <c r="O69" s="47"/>
      <c r="P69" s="115"/>
      <c r="Q69" s="47"/>
      <c r="R69" s="47"/>
      <c r="S69" s="47"/>
    </row>
    <row r="70" spans="1:34">
      <c r="A70" s="5"/>
      <c r="B70" s="45"/>
      <c r="C70" s="32"/>
      <c r="D70" s="32"/>
      <c r="E70" s="46"/>
      <c r="F70" s="46"/>
      <c r="G70" s="47"/>
      <c r="H70" s="47"/>
      <c r="I70" s="47"/>
      <c r="J70" s="47"/>
      <c r="K70" s="121"/>
      <c r="L70" s="121"/>
      <c r="M70" s="47"/>
      <c r="N70" s="47"/>
      <c r="O70" s="47"/>
      <c r="P70" s="115"/>
      <c r="Q70" s="47"/>
      <c r="R70" s="47"/>
      <c r="S70" s="47"/>
    </row>
    <row r="71" spans="1:34">
      <c r="A71" s="5"/>
      <c r="B71" s="45"/>
      <c r="C71" s="32"/>
      <c r="D71" s="32"/>
      <c r="E71" s="46"/>
      <c r="F71" s="46"/>
      <c r="G71" s="47"/>
      <c r="H71" s="47"/>
      <c r="I71" s="47"/>
      <c r="J71" s="47"/>
      <c r="K71" s="121"/>
      <c r="L71" s="121"/>
      <c r="M71" s="47"/>
      <c r="N71" s="47"/>
      <c r="O71" s="47"/>
      <c r="P71" s="115"/>
      <c r="Q71" s="47"/>
      <c r="R71" s="47"/>
      <c r="S71" s="47"/>
    </row>
    <row r="72" spans="1:34">
      <c r="A72" s="5"/>
      <c r="B72" s="45"/>
      <c r="C72" s="32"/>
      <c r="D72" s="32"/>
      <c r="E72" s="46"/>
      <c r="F72" s="46"/>
      <c r="G72" s="47"/>
      <c r="H72" s="47"/>
      <c r="I72" s="47"/>
      <c r="J72" s="47"/>
      <c r="K72" s="121"/>
      <c r="L72" s="121"/>
      <c r="M72" s="47"/>
      <c r="N72" s="47"/>
      <c r="O72" s="47"/>
      <c r="P72" s="115"/>
      <c r="Q72" s="47"/>
      <c r="R72" s="47"/>
      <c r="S72" s="47"/>
    </row>
    <row r="73" spans="1:34">
      <c r="A73" s="5"/>
      <c r="B73" s="45"/>
      <c r="C73" s="32"/>
      <c r="D73" s="32"/>
      <c r="E73" s="46"/>
      <c r="F73" s="46"/>
      <c r="G73" s="47"/>
      <c r="H73" s="47"/>
      <c r="I73" s="47"/>
      <c r="J73" s="47"/>
      <c r="K73" s="121"/>
      <c r="L73" s="121"/>
      <c r="M73" s="47"/>
      <c r="N73" s="47"/>
      <c r="O73" s="47"/>
      <c r="P73" s="115"/>
      <c r="Q73" s="47"/>
      <c r="R73" s="47"/>
      <c r="S73" s="47"/>
    </row>
    <row r="74" spans="1:34">
      <c r="A74" s="5"/>
      <c r="B74" s="45"/>
      <c r="C74" s="32"/>
      <c r="D74" s="32"/>
      <c r="E74" s="46"/>
      <c r="F74" s="46"/>
      <c r="G74" s="47"/>
      <c r="H74" s="47"/>
      <c r="I74" s="47"/>
      <c r="J74" s="47"/>
      <c r="K74" s="121"/>
      <c r="L74" s="121"/>
      <c r="M74" s="47"/>
      <c r="N74" s="47"/>
      <c r="O74" s="47"/>
      <c r="P74" s="115"/>
      <c r="Q74" s="47"/>
      <c r="R74" s="47"/>
      <c r="S74" s="47"/>
    </row>
    <row r="75" spans="1:34">
      <c r="A75" s="5"/>
      <c r="B75" s="45"/>
      <c r="C75" s="32"/>
      <c r="D75" s="32"/>
      <c r="E75" s="46"/>
      <c r="F75" s="46"/>
      <c r="G75" s="47"/>
      <c r="H75" s="47"/>
      <c r="I75" s="47"/>
      <c r="J75" s="47"/>
      <c r="K75" s="121"/>
      <c r="L75" s="121"/>
      <c r="M75" s="47"/>
      <c r="N75" s="47"/>
      <c r="O75" s="47"/>
      <c r="P75" s="115"/>
      <c r="Q75" s="47"/>
      <c r="R75" s="47"/>
      <c r="S75" s="47"/>
    </row>
    <row r="76" spans="1:34">
      <c r="A76" s="5"/>
      <c r="B76" s="45"/>
      <c r="C76" s="32"/>
      <c r="D76" s="32"/>
      <c r="E76" s="46"/>
      <c r="F76" s="46"/>
      <c r="G76" s="47"/>
      <c r="H76" s="47"/>
      <c r="I76" s="47"/>
      <c r="J76" s="47"/>
      <c r="K76" s="121"/>
      <c r="L76" s="121"/>
      <c r="M76" s="47"/>
      <c r="N76" s="47"/>
      <c r="O76" s="47"/>
      <c r="P76" s="115"/>
      <c r="Q76" s="47"/>
      <c r="R76" s="47"/>
      <c r="S76" s="47"/>
    </row>
    <row r="77" spans="1:34">
      <c r="A77" s="5"/>
      <c r="B77" s="45"/>
      <c r="C77" s="32"/>
      <c r="D77" s="32"/>
      <c r="E77" s="46"/>
      <c r="F77" s="46"/>
      <c r="G77" s="47"/>
      <c r="H77" s="47"/>
      <c r="I77" s="47"/>
      <c r="J77" s="47"/>
      <c r="K77" s="121"/>
      <c r="L77" s="121"/>
      <c r="M77" s="47"/>
      <c r="N77" s="47"/>
      <c r="O77" s="47"/>
      <c r="P77" s="115"/>
      <c r="Q77" s="47"/>
      <c r="R77" s="47"/>
      <c r="S77" s="47"/>
    </row>
    <row r="78" spans="1:34">
      <c r="A78" s="5"/>
      <c r="B78" s="45"/>
      <c r="C78" s="32"/>
      <c r="D78" s="32"/>
      <c r="E78" s="46"/>
      <c r="F78" s="46"/>
      <c r="G78" s="47"/>
      <c r="H78" s="47"/>
      <c r="I78" s="47"/>
      <c r="J78" s="47"/>
      <c r="K78" s="121"/>
      <c r="L78" s="121"/>
      <c r="M78" s="47"/>
      <c r="N78" s="47"/>
      <c r="O78" s="47"/>
      <c r="P78" s="115"/>
      <c r="Q78" s="47"/>
      <c r="R78" s="47"/>
      <c r="S78" s="47"/>
      <c r="T78" s="25"/>
      <c r="U78" s="25"/>
      <c r="V78" s="25"/>
      <c r="W78" s="25"/>
      <c r="X78" s="25"/>
      <c r="Y78" s="25"/>
      <c r="Z78" s="25"/>
      <c r="AA78" s="25"/>
      <c r="AB78" s="25"/>
      <c r="AC78" s="25"/>
      <c r="AD78" s="25"/>
      <c r="AE78" s="25"/>
      <c r="AF78" s="25"/>
      <c r="AG78" s="25"/>
      <c r="AH78" s="25"/>
    </row>
    <row r="79" spans="1:34">
      <c r="A79" s="5"/>
      <c r="B79" s="45"/>
      <c r="C79" s="32"/>
      <c r="D79" s="32"/>
      <c r="E79" s="46"/>
      <c r="F79" s="46"/>
      <c r="G79" s="47"/>
      <c r="H79" s="47"/>
      <c r="I79" s="47"/>
      <c r="J79" s="47"/>
      <c r="K79" s="121"/>
      <c r="L79" s="121"/>
      <c r="M79" s="47"/>
      <c r="N79" s="47"/>
      <c r="O79" s="47"/>
      <c r="P79" s="115"/>
      <c r="Q79" s="47"/>
      <c r="R79" s="47"/>
      <c r="S79" s="47"/>
      <c r="T79" s="25"/>
      <c r="U79" s="25"/>
      <c r="V79" s="25"/>
      <c r="W79" s="25"/>
      <c r="X79" s="25"/>
      <c r="Y79" s="25"/>
      <c r="Z79" s="25"/>
      <c r="AA79" s="25"/>
      <c r="AB79" s="25"/>
      <c r="AC79" s="25"/>
      <c r="AD79" s="25"/>
      <c r="AE79" s="25"/>
      <c r="AF79" s="25"/>
      <c r="AG79" s="25"/>
      <c r="AH79" s="25"/>
    </row>
    <row r="80" spans="1:34">
      <c r="A80" s="5"/>
      <c r="B80" s="45"/>
      <c r="C80" s="32"/>
      <c r="D80" s="32"/>
      <c r="E80" s="46"/>
      <c r="F80" s="46"/>
      <c r="G80" s="47"/>
      <c r="H80" s="47"/>
      <c r="I80" s="47"/>
      <c r="J80" s="47"/>
      <c r="K80" s="121"/>
      <c r="L80" s="121"/>
      <c r="M80" s="47"/>
      <c r="N80" s="47"/>
      <c r="O80" s="47"/>
      <c r="P80" s="115"/>
      <c r="Q80" s="47"/>
      <c r="R80" s="47"/>
      <c r="S80" s="47"/>
      <c r="T80" s="25"/>
      <c r="U80" s="25"/>
      <c r="V80" s="25"/>
      <c r="W80" s="25"/>
      <c r="X80" s="25"/>
      <c r="Y80" s="25"/>
      <c r="Z80" s="25"/>
      <c r="AA80" s="25"/>
      <c r="AB80" s="25"/>
      <c r="AC80" s="25"/>
      <c r="AD80" s="25"/>
      <c r="AE80" s="25"/>
      <c r="AF80" s="25"/>
      <c r="AG80" s="25"/>
      <c r="AH80" s="25"/>
    </row>
    <row r="81" spans="1:34">
      <c r="A81" s="5"/>
      <c r="B81" s="45"/>
      <c r="C81" s="32"/>
      <c r="D81" s="32"/>
      <c r="E81" s="46"/>
      <c r="F81" s="46"/>
      <c r="G81" s="47"/>
      <c r="H81" s="47"/>
      <c r="I81" s="47"/>
      <c r="J81" s="47"/>
      <c r="K81" s="121"/>
      <c r="L81" s="121"/>
      <c r="M81" s="47"/>
      <c r="N81" s="47"/>
      <c r="O81" s="47"/>
      <c r="P81" s="115"/>
      <c r="Q81" s="47"/>
      <c r="R81" s="47"/>
      <c r="S81" s="47"/>
      <c r="T81" s="25"/>
      <c r="U81" s="25"/>
      <c r="V81" s="25"/>
      <c r="W81" s="25"/>
      <c r="X81" s="25"/>
      <c r="Y81" s="25"/>
      <c r="Z81" s="25"/>
      <c r="AA81" s="25"/>
      <c r="AB81" s="25"/>
      <c r="AC81" s="25"/>
      <c r="AD81" s="25"/>
      <c r="AE81" s="25"/>
      <c r="AF81" s="25"/>
      <c r="AG81" s="25"/>
      <c r="AH81" s="25"/>
    </row>
    <row r="82" spans="1:34">
      <c r="A82" s="5"/>
      <c r="B82" s="45"/>
      <c r="C82" s="32"/>
      <c r="D82" s="32"/>
      <c r="E82" s="46"/>
      <c r="F82" s="46"/>
      <c r="G82" s="47"/>
      <c r="H82" s="47"/>
      <c r="I82" s="47"/>
      <c r="J82" s="47"/>
      <c r="K82" s="121"/>
      <c r="L82" s="121"/>
      <c r="M82" s="47"/>
      <c r="N82" s="47"/>
      <c r="O82" s="47"/>
      <c r="P82" s="115"/>
      <c r="Q82" s="47"/>
      <c r="R82" s="47"/>
      <c r="S82" s="47"/>
      <c r="T82" s="25"/>
      <c r="U82" s="25"/>
      <c r="V82" s="25"/>
      <c r="W82" s="25"/>
      <c r="X82" s="25"/>
      <c r="Y82" s="25"/>
      <c r="Z82" s="25"/>
      <c r="AA82" s="25"/>
      <c r="AB82" s="25"/>
      <c r="AC82" s="25"/>
      <c r="AD82" s="25"/>
      <c r="AE82" s="25"/>
      <c r="AF82" s="25"/>
      <c r="AG82" s="25"/>
      <c r="AH82" s="25"/>
    </row>
    <row r="83" spans="1:34">
      <c r="A83" s="5"/>
      <c r="B83" s="45"/>
      <c r="C83" s="32"/>
      <c r="D83" s="32"/>
      <c r="E83" s="46"/>
      <c r="F83" s="46"/>
      <c r="G83" s="47"/>
      <c r="H83" s="47"/>
      <c r="I83" s="47"/>
      <c r="J83" s="47"/>
      <c r="K83" s="121"/>
      <c r="L83" s="121"/>
      <c r="M83" s="47"/>
      <c r="N83" s="47"/>
      <c r="O83" s="47"/>
      <c r="P83" s="115"/>
      <c r="Q83" s="47"/>
      <c r="R83" s="47"/>
      <c r="S83" s="47"/>
      <c r="T83" s="25"/>
      <c r="U83" s="25"/>
      <c r="V83" s="25"/>
      <c r="W83" s="25"/>
      <c r="X83" s="25"/>
      <c r="Y83" s="25"/>
      <c r="Z83" s="25"/>
      <c r="AA83" s="25"/>
      <c r="AB83" s="25"/>
      <c r="AC83" s="25"/>
      <c r="AD83" s="25"/>
      <c r="AE83" s="25"/>
      <c r="AF83" s="25"/>
      <c r="AG83" s="25"/>
      <c r="AH83" s="25"/>
    </row>
    <row r="84" spans="1:34">
      <c r="A84" s="5"/>
      <c r="B84" s="45"/>
      <c r="C84" s="32"/>
      <c r="D84" s="32"/>
      <c r="E84" s="46"/>
      <c r="F84" s="46"/>
      <c r="G84" s="47"/>
      <c r="H84" s="47"/>
      <c r="I84" s="47"/>
      <c r="J84" s="47"/>
      <c r="K84" s="121"/>
      <c r="L84" s="121"/>
      <c r="M84" s="47"/>
      <c r="N84" s="47"/>
      <c r="O84" s="47"/>
      <c r="P84" s="115"/>
      <c r="Q84" s="47"/>
      <c r="R84" s="47"/>
      <c r="S84" s="47"/>
      <c r="T84" s="25"/>
      <c r="U84" s="25"/>
      <c r="V84" s="25"/>
      <c r="W84" s="25"/>
      <c r="X84" s="25"/>
      <c r="Y84" s="25"/>
      <c r="Z84" s="25"/>
      <c r="AA84" s="25"/>
      <c r="AB84" s="25"/>
      <c r="AC84" s="25"/>
      <c r="AD84" s="25"/>
      <c r="AE84" s="25"/>
      <c r="AF84" s="25"/>
      <c r="AG84" s="25"/>
      <c r="AH84" s="25"/>
    </row>
    <row r="85" spans="1:34">
      <c r="A85" s="5"/>
      <c r="B85" s="45"/>
      <c r="C85" s="32"/>
      <c r="D85" s="32"/>
      <c r="E85" s="46"/>
      <c r="F85" s="46"/>
      <c r="G85" s="47"/>
      <c r="H85" s="47"/>
      <c r="I85" s="47"/>
      <c r="J85" s="47"/>
      <c r="K85" s="121"/>
      <c r="L85" s="121"/>
      <c r="M85" s="47"/>
      <c r="N85" s="47"/>
      <c r="O85" s="47"/>
      <c r="P85" s="115"/>
      <c r="Q85" s="47"/>
      <c r="R85" s="47"/>
      <c r="S85" s="47"/>
      <c r="T85" s="25"/>
      <c r="U85" s="25"/>
      <c r="V85" s="25"/>
      <c r="W85" s="25"/>
      <c r="X85" s="25"/>
      <c r="Y85" s="25"/>
      <c r="Z85" s="25"/>
      <c r="AA85" s="25"/>
      <c r="AB85" s="25"/>
      <c r="AC85" s="25"/>
      <c r="AD85" s="25"/>
      <c r="AE85" s="25"/>
      <c r="AF85" s="25"/>
      <c r="AG85" s="25"/>
      <c r="AH85" s="25"/>
    </row>
    <row r="86" spans="1:34">
      <c r="A86" s="5"/>
      <c r="B86" s="45"/>
      <c r="C86" s="32"/>
      <c r="D86" s="32"/>
      <c r="E86" s="46"/>
      <c r="F86" s="46"/>
      <c r="G86" s="47"/>
      <c r="H86" s="47"/>
      <c r="I86" s="47"/>
      <c r="J86" s="47"/>
      <c r="K86" s="121"/>
      <c r="L86" s="121"/>
      <c r="M86" s="47"/>
      <c r="N86" s="47"/>
      <c r="O86" s="47"/>
      <c r="P86" s="115"/>
      <c r="Q86" s="47"/>
      <c r="R86" s="47"/>
      <c r="S86" s="47"/>
      <c r="T86" s="25"/>
      <c r="U86" s="25"/>
      <c r="V86" s="25"/>
      <c r="W86" s="25"/>
      <c r="X86" s="25"/>
      <c r="Y86" s="25"/>
      <c r="Z86" s="25"/>
      <c r="AA86" s="25"/>
      <c r="AB86" s="25"/>
      <c r="AC86" s="25"/>
      <c r="AD86" s="25"/>
      <c r="AE86" s="25"/>
      <c r="AF86" s="25"/>
      <c r="AG86" s="25"/>
      <c r="AH86" s="25"/>
    </row>
    <row r="87" spans="1:34">
      <c r="A87" s="5"/>
      <c r="B87" s="45"/>
      <c r="C87" s="32"/>
      <c r="D87" s="32"/>
      <c r="E87" s="46"/>
      <c r="F87" s="46"/>
      <c r="G87" s="47"/>
      <c r="H87" s="47"/>
      <c r="I87" s="47"/>
      <c r="J87" s="47"/>
      <c r="K87" s="121"/>
      <c r="L87" s="121"/>
      <c r="M87" s="47"/>
      <c r="N87" s="47"/>
      <c r="O87" s="47"/>
      <c r="P87" s="115"/>
      <c r="Q87" s="47"/>
      <c r="R87" s="47"/>
      <c r="S87" s="47"/>
      <c r="T87" s="25"/>
      <c r="U87" s="25"/>
      <c r="V87" s="25"/>
      <c r="W87" s="25"/>
      <c r="X87" s="25"/>
      <c r="Y87" s="25"/>
      <c r="Z87" s="25"/>
      <c r="AA87" s="25"/>
      <c r="AB87" s="25"/>
      <c r="AC87" s="25"/>
      <c r="AD87" s="25"/>
      <c r="AE87" s="25"/>
      <c r="AF87" s="25"/>
      <c r="AG87" s="25"/>
      <c r="AH87" s="25"/>
    </row>
    <row r="88" spans="1:34">
      <c r="A88" s="5"/>
      <c r="B88" s="45"/>
      <c r="C88" s="32"/>
      <c r="D88" s="32"/>
      <c r="E88" s="46"/>
      <c r="F88" s="46"/>
      <c r="G88" s="47"/>
      <c r="H88" s="47"/>
      <c r="I88" s="47"/>
      <c r="J88" s="47"/>
      <c r="K88" s="121"/>
      <c r="L88" s="121"/>
      <c r="M88" s="47"/>
      <c r="N88" s="47"/>
      <c r="O88" s="47"/>
      <c r="P88" s="115"/>
      <c r="Q88" s="47"/>
      <c r="R88" s="47"/>
      <c r="S88" s="47"/>
      <c r="T88" s="25"/>
      <c r="U88" s="25"/>
      <c r="V88" s="25"/>
      <c r="W88" s="25"/>
      <c r="X88" s="25"/>
      <c r="Y88" s="25"/>
      <c r="Z88" s="25"/>
      <c r="AA88" s="25"/>
      <c r="AB88" s="25"/>
      <c r="AC88" s="25"/>
      <c r="AD88" s="25"/>
      <c r="AE88" s="25"/>
      <c r="AF88" s="25"/>
      <c r="AG88" s="25"/>
      <c r="AH88" s="25"/>
    </row>
    <row r="89" spans="1:34">
      <c r="A89" s="5"/>
      <c r="B89" s="45"/>
      <c r="C89" s="32"/>
      <c r="D89" s="32"/>
      <c r="E89" s="46"/>
      <c r="F89" s="46"/>
      <c r="G89" s="47"/>
      <c r="H89" s="47"/>
      <c r="I89" s="47"/>
      <c r="J89" s="47"/>
      <c r="K89" s="121"/>
      <c r="L89" s="121"/>
      <c r="M89" s="47"/>
      <c r="N89" s="47"/>
      <c r="O89" s="47"/>
      <c r="P89" s="115"/>
      <c r="Q89" s="47"/>
      <c r="R89" s="47"/>
      <c r="S89" s="47"/>
      <c r="T89" s="25"/>
      <c r="U89" s="25"/>
      <c r="V89" s="25"/>
      <c r="W89" s="25"/>
      <c r="X89" s="25"/>
      <c r="Y89" s="25"/>
      <c r="Z89" s="25"/>
      <c r="AA89" s="25"/>
      <c r="AB89" s="25"/>
      <c r="AC89" s="25"/>
      <c r="AD89" s="25"/>
      <c r="AE89" s="25"/>
      <c r="AF89" s="25"/>
      <c r="AG89" s="25"/>
      <c r="AH89" s="25"/>
    </row>
    <row r="90" spans="1:34">
      <c r="A90" s="5"/>
      <c r="B90" s="45"/>
      <c r="C90" s="32"/>
      <c r="D90" s="32"/>
      <c r="E90" s="46"/>
      <c r="F90" s="46"/>
      <c r="G90" s="47"/>
      <c r="H90" s="47"/>
      <c r="I90" s="47"/>
      <c r="J90" s="47"/>
      <c r="K90" s="121"/>
      <c r="L90" s="121"/>
      <c r="M90" s="47"/>
      <c r="N90" s="47"/>
      <c r="O90" s="47"/>
      <c r="P90" s="115"/>
      <c r="Q90" s="47"/>
      <c r="R90" s="47"/>
      <c r="S90" s="47"/>
      <c r="T90" s="25"/>
      <c r="U90" s="25"/>
      <c r="V90" s="25"/>
      <c r="W90" s="25"/>
      <c r="X90" s="25"/>
      <c r="Y90" s="25"/>
      <c r="Z90" s="25"/>
      <c r="AA90" s="25"/>
      <c r="AB90" s="25"/>
      <c r="AC90" s="25"/>
      <c r="AD90" s="25"/>
      <c r="AE90" s="25"/>
      <c r="AF90" s="25"/>
      <c r="AG90" s="25"/>
      <c r="AH90" s="25"/>
    </row>
    <row r="91" spans="1:34">
      <c r="A91" s="5"/>
      <c r="B91" s="45"/>
      <c r="C91" s="32"/>
      <c r="D91" s="32"/>
      <c r="E91" s="46"/>
      <c r="F91" s="46"/>
      <c r="G91" s="47"/>
      <c r="H91" s="47"/>
      <c r="I91" s="47"/>
      <c r="J91" s="47"/>
      <c r="K91" s="121"/>
      <c r="L91" s="121"/>
      <c r="M91" s="47"/>
      <c r="N91" s="47"/>
      <c r="O91" s="47"/>
      <c r="P91" s="115"/>
      <c r="Q91" s="47"/>
      <c r="R91" s="47"/>
      <c r="S91" s="47"/>
      <c r="T91" s="25"/>
      <c r="U91" s="25"/>
      <c r="V91" s="25"/>
      <c r="W91" s="25"/>
      <c r="X91" s="25"/>
      <c r="Y91" s="25"/>
      <c r="Z91" s="25"/>
      <c r="AA91" s="25"/>
      <c r="AB91" s="25"/>
      <c r="AC91" s="25"/>
      <c r="AD91" s="25"/>
      <c r="AE91" s="25"/>
      <c r="AF91" s="25"/>
      <c r="AG91" s="25"/>
      <c r="AH91" s="25"/>
    </row>
    <row r="92" spans="1:34">
      <c r="A92" s="5"/>
      <c r="B92" s="45"/>
      <c r="C92" s="32"/>
      <c r="D92" s="32"/>
      <c r="E92" s="46"/>
      <c r="F92" s="46"/>
      <c r="G92" s="47"/>
      <c r="H92" s="47"/>
      <c r="I92" s="47"/>
      <c r="J92" s="47"/>
      <c r="K92" s="121"/>
      <c r="L92" s="121"/>
      <c r="M92" s="47"/>
      <c r="N92" s="47"/>
      <c r="O92" s="47"/>
      <c r="P92" s="115"/>
      <c r="Q92" s="47"/>
      <c r="R92" s="47"/>
      <c r="S92" s="47"/>
      <c r="T92" s="25"/>
      <c r="U92" s="25"/>
      <c r="V92" s="25"/>
      <c r="W92" s="25"/>
      <c r="X92" s="25"/>
      <c r="Y92" s="25"/>
      <c r="Z92" s="25"/>
      <c r="AA92" s="25"/>
      <c r="AB92" s="25"/>
      <c r="AC92" s="25"/>
      <c r="AD92" s="25"/>
      <c r="AE92" s="25"/>
      <c r="AF92" s="25"/>
      <c r="AG92" s="25"/>
      <c r="AH92" s="25"/>
    </row>
    <row r="93" spans="1:34">
      <c r="A93" s="5"/>
      <c r="B93" s="45"/>
      <c r="C93" s="32"/>
      <c r="D93" s="32"/>
      <c r="E93" s="46"/>
      <c r="F93" s="46"/>
      <c r="G93" s="47"/>
      <c r="H93" s="47"/>
      <c r="I93" s="47"/>
      <c r="J93" s="47"/>
      <c r="K93" s="121"/>
      <c r="L93" s="121"/>
      <c r="M93" s="47"/>
      <c r="N93" s="47"/>
      <c r="O93" s="47"/>
      <c r="P93" s="115"/>
      <c r="Q93" s="47"/>
      <c r="R93" s="47"/>
      <c r="S93" s="47"/>
      <c r="T93" s="25"/>
      <c r="U93" s="25"/>
      <c r="V93" s="25"/>
      <c r="W93" s="25"/>
      <c r="X93" s="25"/>
      <c r="Y93" s="25"/>
      <c r="Z93" s="25"/>
      <c r="AA93" s="25"/>
      <c r="AB93" s="25"/>
      <c r="AC93" s="25"/>
      <c r="AD93" s="25"/>
      <c r="AE93" s="25"/>
      <c r="AF93" s="25"/>
      <c r="AG93" s="25"/>
      <c r="AH93" s="25"/>
    </row>
    <row r="94" spans="1:34">
      <c r="A94" s="5"/>
      <c r="B94" s="45"/>
      <c r="C94" s="32"/>
      <c r="D94" s="32"/>
      <c r="E94" s="46"/>
      <c r="F94" s="46"/>
      <c r="G94" s="47"/>
      <c r="H94" s="47"/>
      <c r="I94" s="47"/>
      <c r="J94" s="47"/>
      <c r="K94" s="121"/>
      <c r="L94" s="121"/>
      <c r="M94" s="47"/>
      <c r="N94" s="47"/>
      <c r="O94" s="47"/>
      <c r="P94" s="115"/>
      <c r="Q94" s="47"/>
      <c r="R94" s="47"/>
      <c r="S94" s="47"/>
      <c r="T94" s="25"/>
      <c r="U94" s="25"/>
      <c r="V94" s="25"/>
      <c r="W94" s="25"/>
      <c r="X94" s="25"/>
      <c r="Y94" s="25"/>
      <c r="Z94" s="25"/>
      <c r="AA94" s="25"/>
      <c r="AB94" s="25"/>
      <c r="AC94" s="25"/>
      <c r="AD94" s="25"/>
      <c r="AE94" s="25"/>
      <c r="AF94" s="25"/>
      <c r="AG94" s="25"/>
      <c r="AH94" s="25"/>
    </row>
    <row r="95" spans="1:34">
      <c r="A95" s="5"/>
      <c r="B95" s="45"/>
      <c r="C95" s="32"/>
      <c r="D95" s="32"/>
      <c r="E95" s="46"/>
      <c r="F95" s="46"/>
      <c r="G95" s="47"/>
      <c r="H95" s="47"/>
      <c r="I95" s="47"/>
      <c r="J95" s="47"/>
      <c r="K95" s="121"/>
      <c r="L95" s="121"/>
      <c r="M95" s="47"/>
      <c r="N95" s="47"/>
      <c r="O95" s="47"/>
      <c r="P95" s="115"/>
      <c r="Q95" s="47"/>
      <c r="R95" s="47"/>
      <c r="S95" s="47"/>
      <c r="T95" s="25"/>
      <c r="U95" s="25"/>
      <c r="V95" s="25"/>
      <c r="W95" s="25"/>
      <c r="X95" s="25"/>
      <c r="Y95" s="25"/>
      <c r="Z95" s="25"/>
      <c r="AA95" s="25"/>
      <c r="AB95" s="25"/>
      <c r="AC95" s="25"/>
      <c r="AD95" s="25"/>
      <c r="AE95" s="25"/>
      <c r="AF95" s="25"/>
      <c r="AG95" s="25"/>
      <c r="AH95" s="25"/>
    </row>
    <row r="96" spans="1:34">
      <c r="A96" s="5"/>
      <c r="B96" s="45"/>
      <c r="C96" s="32"/>
      <c r="D96" s="32"/>
      <c r="E96" s="46"/>
      <c r="F96" s="46"/>
      <c r="G96" s="47"/>
      <c r="H96" s="47"/>
      <c r="I96" s="47"/>
      <c r="J96" s="47"/>
      <c r="K96" s="121"/>
      <c r="L96" s="121"/>
      <c r="M96" s="47"/>
      <c r="N96" s="47"/>
      <c r="O96" s="47"/>
      <c r="P96" s="115"/>
      <c r="Q96" s="47"/>
      <c r="R96" s="47"/>
      <c r="S96" s="47"/>
      <c r="T96" s="25"/>
      <c r="U96" s="25"/>
      <c r="V96" s="25"/>
      <c r="W96" s="25"/>
      <c r="X96" s="25"/>
      <c r="Y96" s="25"/>
      <c r="Z96" s="25"/>
      <c r="AA96" s="25"/>
      <c r="AB96" s="25"/>
      <c r="AC96" s="25"/>
      <c r="AD96" s="25"/>
      <c r="AE96" s="25"/>
      <c r="AF96" s="25"/>
      <c r="AG96" s="25"/>
      <c r="AH96" s="25"/>
    </row>
    <row r="97" spans="1:34">
      <c r="A97" s="5"/>
      <c r="B97" s="45"/>
      <c r="C97" s="32"/>
      <c r="D97" s="32"/>
      <c r="E97" s="46"/>
      <c r="F97" s="46"/>
      <c r="G97" s="47"/>
      <c r="H97" s="47"/>
      <c r="I97" s="47"/>
      <c r="J97" s="47"/>
      <c r="K97" s="121"/>
      <c r="L97" s="121"/>
      <c r="M97" s="47"/>
      <c r="N97" s="47"/>
      <c r="O97" s="47"/>
      <c r="P97" s="115"/>
      <c r="Q97" s="47"/>
      <c r="R97" s="47"/>
      <c r="S97" s="47"/>
      <c r="T97" s="25"/>
      <c r="U97" s="25"/>
      <c r="V97" s="25"/>
      <c r="W97" s="25"/>
      <c r="X97" s="25"/>
      <c r="Y97" s="25"/>
      <c r="Z97" s="25"/>
      <c r="AA97" s="25"/>
      <c r="AB97" s="25"/>
      <c r="AC97" s="25"/>
      <c r="AD97" s="25"/>
      <c r="AE97" s="25"/>
      <c r="AF97" s="25"/>
      <c r="AG97" s="25"/>
      <c r="AH97" s="25"/>
    </row>
    <row r="98" spans="1:34">
      <c r="A98" s="5"/>
      <c r="B98" s="45"/>
      <c r="C98" s="32"/>
      <c r="D98" s="32"/>
      <c r="E98" s="46"/>
      <c r="F98" s="46"/>
      <c r="G98" s="47"/>
      <c r="H98" s="47"/>
      <c r="I98" s="47"/>
      <c r="J98" s="47"/>
      <c r="K98" s="121"/>
      <c r="L98" s="121"/>
      <c r="M98" s="47"/>
      <c r="N98" s="47"/>
      <c r="O98" s="47"/>
      <c r="P98" s="115"/>
      <c r="Q98" s="47"/>
      <c r="R98" s="47"/>
      <c r="S98" s="47"/>
      <c r="T98" s="25"/>
      <c r="U98" s="25"/>
      <c r="V98" s="25"/>
      <c r="W98" s="25"/>
      <c r="X98" s="25"/>
      <c r="Y98" s="25"/>
      <c r="Z98" s="25"/>
      <c r="AA98" s="25"/>
      <c r="AB98" s="25"/>
      <c r="AC98" s="25"/>
      <c r="AD98" s="25"/>
      <c r="AE98" s="25"/>
      <c r="AF98" s="25"/>
      <c r="AG98" s="25"/>
      <c r="AH98" s="25"/>
    </row>
    <row r="99" spans="1:34">
      <c r="A99" s="5"/>
      <c r="B99" s="45"/>
      <c r="C99" s="32"/>
      <c r="D99" s="32"/>
      <c r="E99" s="46"/>
      <c r="F99" s="46"/>
      <c r="G99" s="47"/>
      <c r="H99" s="47"/>
      <c r="I99" s="47"/>
      <c r="J99" s="47"/>
      <c r="K99" s="121"/>
      <c r="L99" s="121"/>
      <c r="M99" s="47"/>
      <c r="N99" s="47"/>
      <c r="O99" s="47"/>
      <c r="P99" s="115"/>
      <c r="Q99" s="47"/>
      <c r="R99" s="47"/>
      <c r="S99" s="47"/>
      <c r="T99" s="25"/>
      <c r="U99" s="25"/>
      <c r="V99" s="25"/>
      <c r="W99" s="25"/>
      <c r="X99" s="25"/>
      <c r="Y99" s="25"/>
      <c r="Z99" s="25"/>
      <c r="AA99" s="25"/>
      <c r="AB99" s="25"/>
      <c r="AC99" s="25"/>
      <c r="AD99" s="25"/>
      <c r="AE99" s="25"/>
      <c r="AF99" s="25"/>
      <c r="AG99" s="25"/>
      <c r="AH99" s="25"/>
    </row>
    <row r="100" spans="1:34">
      <c r="A100" s="5"/>
      <c r="B100" s="45"/>
      <c r="C100" s="32"/>
      <c r="D100" s="32"/>
      <c r="E100" s="46"/>
      <c r="F100" s="46"/>
      <c r="G100" s="47"/>
      <c r="H100" s="47"/>
      <c r="I100" s="47"/>
      <c r="J100" s="47"/>
      <c r="K100" s="121"/>
      <c r="L100" s="121"/>
      <c r="M100" s="47"/>
      <c r="N100" s="47"/>
      <c r="O100" s="47"/>
      <c r="P100" s="115"/>
      <c r="Q100" s="47"/>
      <c r="R100" s="47"/>
      <c r="S100" s="47"/>
      <c r="T100" s="25"/>
      <c r="U100" s="25"/>
      <c r="V100" s="25"/>
      <c r="W100" s="25"/>
      <c r="X100" s="25"/>
      <c r="Y100" s="25"/>
      <c r="Z100" s="25"/>
      <c r="AA100" s="25"/>
      <c r="AB100" s="25"/>
      <c r="AC100" s="25"/>
      <c r="AD100" s="25"/>
      <c r="AE100" s="25"/>
      <c r="AF100" s="25"/>
      <c r="AG100" s="25"/>
      <c r="AH100" s="25"/>
    </row>
    <row r="101" spans="1:34">
      <c r="A101" s="5"/>
      <c r="B101" s="45"/>
      <c r="C101" s="32"/>
      <c r="D101" s="32"/>
      <c r="E101" s="46"/>
      <c r="F101" s="46"/>
      <c r="G101" s="47"/>
      <c r="H101" s="47"/>
      <c r="I101" s="47"/>
      <c r="J101" s="47"/>
      <c r="K101" s="121"/>
      <c r="L101" s="121"/>
      <c r="M101" s="47"/>
      <c r="N101" s="47"/>
      <c r="O101" s="47"/>
      <c r="P101" s="115"/>
      <c r="Q101" s="47"/>
      <c r="R101" s="47"/>
      <c r="S101" s="47"/>
      <c r="T101" s="25"/>
      <c r="U101" s="25"/>
      <c r="V101" s="25"/>
      <c r="W101" s="25"/>
      <c r="X101" s="25"/>
      <c r="Y101" s="25"/>
      <c r="Z101" s="25"/>
      <c r="AA101" s="25"/>
      <c r="AB101" s="25"/>
      <c r="AC101" s="25"/>
      <c r="AD101" s="25"/>
      <c r="AE101" s="25"/>
      <c r="AF101" s="25"/>
      <c r="AG101" s="25"/>
      <c r="AH101" s="25"/>
    </row>
    <row r="102" spans="1:34">
      <c r="A102" s="5"/>
      <c r="B102" s="45"/>
      <c r="C102" s="32"/>
      <c r="D102" s="32"/>
      <c r="E102" s="46"/>
      <c r="F102" s="46"/>
      <c r="G102" s="47"/>
      <c r="H102" s="47"/>
      <c r="I102" s="47"/>
      <c r="J102" s="47"/>
      <c r="K102" s="121"/>
      <c r="L102" s="121"/>
      <c r="M102" s="47"/>
      <c r="N102" s="47"/>
      <c r="O102" s="47"/>
      <c r="P102" s="115"/>
      <c r="Q102" s="47"/>
      <c r="R102" s="47"/>
      <c r="S102" s="47"/>
      <c r="T102" s="25"/>
      <c r="U102" s="25"/>
      <c r="V102" s="25"/>
      <c r="W102" s="25"/>
      <c r="X102" s="25"/>
      <c r="Y102" s="25"/>
      <c r="Z102" s="25"/>
      <c r="AA102" s="25"/>
      <c r="AB102" s="25"/>
      <c r="AC102" s="25"/>
      <c r="AD102" s="25"/>
      <c r="AE102" s="25"/>
      <c r="AF102" s="25"/>
      <c r="AG102" s="25"/>
      <c r="AH102" s="25"/>
    </row>
    <row r="103" spans="1:34">
      <c r="A103" s="5"/>
      <c r="B103" s="45"/>
      <c r="C103" s="32"/>
      <c r="D103" s="32"/>
      <c r="E103" s="46"/>
      <c r="F103" s="46"/>
      <c r="G103" s="47"/>
      <c r="H103" s="47"/>
      <c r="I103" s="47"/>
      <c r="J103" s="47"/>
      <c r="K103" s="121"/>
      <c r="L103" s="121"/>
      <c r="M103" s="47"/>
      <c r="N103" s="47"/>
      <c r="O103" s="47"/>
      <c r="P103" s="115"/>
      <c r="Q103" s="47"/>
      <c r="R103" s="47"/>
      <c r="S103" s="47"/>
      <c r="T103" s="25"/>
      <c r="U103" s="25"/>
      <c r="V103" s="25"/>
      <c r="W103" s="25"/>
      <c r="X103" s="25"/>
      <c r="Y103" s="25"/>
      <c r="Z103" s="25"/>
      <c r="AA103" s="25"/>
      <c r="AB103" s="25"/>
      <c r="AC103" s="25"/>
      <c r="AD103" s="25"/>
      <c r="AE103" s="25"/>
      <c r="AF103" s="25"/>
      <c r="AG103" s="25"/>
      <c r="AH103" s="25"/>
    </row>
    <row r="104" spans="1:34">
      <c r="A104" s="5"/>
      <c r="B104" s="45"/>
      <c r="C104" s="32"/>
      <c r="D104" s="32"/>
      <c r="E104" s="46"/>
      <c r="F104" s="46"/>
      <c r="G104" s="47"/>
      <c r="H104" s="47"/>
      <c r="I104" s="47"/>
      <c r="J104" s="47"/>
      <c r="K104" s="121"/>
      <c r="L104" s="121"/>
      <c r="M104" s="47"/>
      <c r="N104" s="47"/>
      <c r="O104" s="47"/>
      <c r="P104" s="115"/>
      <c r="Q104" s="47"/>
      <c r="R104" s="47"/>
      <c r="S104" s="47"/>
      <c r="T104" s="25"/>
      <c r="U104" s="25"/>
      <c r="V104" s="25"/>
      <c r="W104" s="25"/>
      <c r="X104" s="25"/>
      <c r="Y104" s="25"/>
      <c r="Z104" s="25"/>
      <c r="AA104" s="25"/>
      <c r="AB104" s="25"/>
      <c r="AC104" s="25"/>
      <c r="AD104" s="25"/>
      <c r="AE104" s="25"/>
      <c r="AF104" s="25"/>
      <c r="AG104" s="25"/>
      <c r="AH104" s="25"/>
    </row>
    <row r="105" spans="1:34">
      <c r="A105" s="5"/>
      <c r="B105" s="45"/>
      <c r="C105" s="32"/>
      <c r="D105" s="32"/>
      <c r="E105" s="46"/>
      <c r="F105" s="46"/>
      <c r="G105" s="47"/>
      <c r="H105" s="47"/>
      <c r="I105" s="47"/>
      <c r="J105" s="47"/>
      <c r="K105" s="121"/>
      <c r="L105" s="121"/>
      <c r="M105" s="47"/>
      <c r="N105" s="47"/>
      <c r="O105" s="47"/>
      <c r="P105" s="115"/>
      <c r="Q105" s="47"/>
      <c r="R105" s="47"/>
      <c r="S105" s="47"/>
      <c r="T105" s="25"/>
      <c r="U105" s="25"/>
      <c r="V105" s="25"/>
      <c r="W105" s="25"/>
      <c r="X105" s="25"/>
      <c r="Y105" s="25"/>
      <c r="Z105" s="25"/>
      <c r="AA105" s="25"/>
      <c r="AB105" s="25"/>
      <c r="AC105" s="25"/>
      <c r="AD105" s="25"/>
      <c r="AE105" s="25"/>
      <c r="AF105" s="25"/>
      <c r="AG105" s="25"/>
      <c r="AH105" s="25"/>
    </row>
    <row r="106" spans="1:34">
      <c r="A106" s="5"/>
      <c r="B106" s="45"/>
      <c r="C106" s="32"/>
      <c r="D106" s="32"/>
      <c r="E106" s="46"/>
      <c r="F106" s="46"/>
      <c r="G106" s="47"/>
      <c r="H106" s="47"/>
      <c r="I106" s="47"/>
      <c r="J106" s="47"/>
      <c r="K106" s="121"/>
      <c r="L106" s="121"/>
      <c r="M106" s="47"/>
      <c r="N106" s="47"/>
      <c r="O106" s="47"/>
      <c r="P106" s="115"/>
      <c r="Q106" s="47"/>
      <c r="R106" s="47"/>
      <c r="S106" s="47"/>
      <c r="T106" s="25"/>
      <c r="U106" s="25"/>
      <c r="V106" s="25"/>
      <c r="W106" s="25"/>
      <c r="X106" s="25"/>
      <c r="Y106" s="25"/>
      <c r="Z106" s="25"/>
      <c r="AA106" s="25"/>
      <c r="AB106" s="25"/>
      <c r="AC106" s="25"/>
      <c r="AD106" s="25"/>
      <c r="AE106" s="25"/>
      <c r="AF106" s="25"/>
      <c r="AG106" s="25"/>
      <c r="AH106" s="25"/>
    </row>
    <row r="107" spans="1:34">
      <c r="A107" s="5"/>
      <c r="B107" s="45"/>
      <c r="C107" s="32"/>
      <c r="D107" s="32"/>
      <c r="E107" s="46"/>
      <c r="F107" s="46"/>
      <c r="G107" s="47"/>
      <c r="H107" s="47"/>
      <c r="I107" s="47"/>
      <c r="J107" s="47"/>
      <c r="K107" s="121"/>
      <c r="L107" s="121"/>
      <c r="M107" s="47"/>
      <c r="N107" s="47"/>
      <c r="O107" s="47"/>
      <c r="P107" s="115"/>
      <c r="Q107" s="47"/>
      <c r="R107" s="47"/>
      <c r="S107" s="47"/>
      <c r="T107" s="25"/>
      <c r="U107" s="25"/>
      <c r="V107" s="25"/>
      <c r="W107" s="25"/>
      <c r="X107" s="25"/>
      <c r="Y107" s="25"/>
      <c r="Z107" s="25"/>
      <c r="AA107" s="25"/>
      <c r="AB107" s="25"/>
      <c r="AC107" s="25"/>
      <c r="AD107" s="25"/>
      <c r="AE107" s="25"/>
      <c r="AF107" s="25"/>
      <c r="AG107" s="25"/>
      <c r="AH107" s="25"/>
    </row>
    <row r="108" spans="1:34">
      <c r="A108" s="5"/>
      <c r="B108" s="45"/>
      <c r="C108" s="32"/>
      <c r="D108" s="32"/>
      <c r="E108" s="46"/>
      <c r="F108" s="46"/>
      <c r="G108" s="47"/>
      <c r="H108" s="47"/>
      <c r="I108" s="47"/>
      <c r="J108" s="47"/>
      <c r="K108" s="121"/>
      <c r="L108" s="121"/>
      <c r="M108" s="47"/>
      <c r="N108" s="47"/>
      <c r="O108" s="47"/>
      <c r="P108" s="115"/>
      <c r="Q108" s="47"/>
      <c r="R108" s="47"/>
      <c r="S108" s="47"/>
      <c r="T108" s="25"/>
      <c r="U108" s="25"/>
      <c r="V108" s="25"/>
      <c r="W108" s="25"/>
      <c r="X108" s="25"/>
      <c r="Y108" s="25"/>
      <c r="Z108" s="25"/>
      <c r="AA108" s="25"/>
      <c r="AB108" s="25"/>
      <c r="AC108" s="25"/>
      <c r="AD108" s="25"/>
      <c r="AE108" s="25"/>
      <c r="AF108" s="25"/>
      <c r="AG108" s="25"/>
      <c r="AH108" s="25"/>
    </row>
    <row r="109" spans="1:34">
      <c r="A109" s="5"/>
      <c r="B109" s="45"/>
      <c r="C109" s="32"/>
      <c r="D109" s="32"/>
      <c r="E109" s="46"/>
      <c r="F109" s="46"/>
      <c r="G109" s="47"/>
      <c r="H109" s="47"/>
      <c r="I109" s="47"/>
      <c r="J109" s="47"/>
      <c r="K109" s="121"/>
      <c r="L109" s="121"/>
      <c r="M109" s="47"/>
      <c r="N109" s="47"/>
      <c r="O109" s="47"/>
      <c r="P109" s="115"/>
      <c r="Q109" s="47"/>
      <c r="R109" s="47"/>
      <c r="S109" s="47"/>
      <c r="T109" s="25"/>
      <c r="U109" s="25"/>
      <c r="V109" s="25"/>
      <c r="W109" s="25"/>
      <c r="X109" s="25"/>
      <c r="Y109" s="25"/>
      <c r="Z109" s="25"/>
      <c r="AA109" s="25"/>
      <c r="AB109" s="25"/>
      <c r="AC109" s="25"/>
      <c r="AD109" s="25"/>
      <c r="AE109" s="25"/>
      <c r="AF109" s="25"/>
      <c r="AG109" s="25"/>
      <c r="AH109" s="25"/>
    </row>
    <row r="110" spans="1:34">
      <c r="A110" s="5"/>
      <c r="B110" s="45"/>
      <c r="C110" s="32"/>
      <c r="D110" s="32"/>
      <c r="E110" s="46"/>
      <c r="F110" s="46"/>
      <c r="G110" s="47"/>
      <c r="H110" s="47"/>
      <c r="I110" s="47"/>
      <c r="J110" s="47"/>
      <c r="K110" s="121"/>
      <c r="L110" s="121"/>
      <c r="M110" s="47"/>
      <c r="N110" s="47"/>
      <c r="O110" s="47"/>
      <c r="P110" s="115"/>
      <c r="Q110" s="47"/>
      <c r="R110" s="47"/>
      <c r="S110" s="47"/>
    </row>
    <row r="111" spans="1:34">
      <c r="A111" s="5"/>
      <c r="B111" s="45"/>
      <c r="C111" s="32"/>
      <c r="D111" s="32"/>
      <c r="E111" s="46"/>
      <c r="F111" s="46"/>
      <c r="G111" s="47"/>
      <c r="H111" s="47"/>
      <c r="I111" s="47"/>
      <c r="J111" s="47"/>
      <c r="K111" s="121"/>
      <c r="L111" s="121"/>
      <c r="M111" s="47"/>
      <c r="N111" s="47"/>
      <c r="O111" s="47"/>
      <c r="P111" s="115"/>
      <c r="Q111" s="47"/>
      <c r="R111" s="47"/>
      <c r="S111" s="47"/>
    </row>
    <row r="112" spans="1:34">
      <c r="A112" s="5"/>
      <c r="B112" s="45"/>
      <c r="C112" s="32"/>
      <c r="D112" s="32"/>
      <c r="E112" s="46"/>
      <c r="F112" s="46"/>
      <c r="G112" s="47"/>
      <c r="H112" s="47"/>
      <c r="I112" s="47"/>
      <c r="J112" s="47"/>
      <c r="K112" s="121"/>
      <c r="L112" s="121"/>
      <c r="M112" s="47"/>
      <c r="N112" s="47"/>
      <c r="O112" s="47"/>
      <c r="P112" s="115"/>
      <c r="Q112" s="47"/>
      <c r="R112" s="47"/>
      <c r="S112" s="47"/>
    </row>
    <row r="113" spans="1:34" s="52" customFormat="1">
      <c r="A113" s="6"/>
      <c r="B113" s="48"/>
      <c r="C113" s="49"/>
      <c r="D113" s="49"/>
      <c r="E113" s="50"/>
      <c r="F113" s="50"/>
      <c r="G113" s="51"/>
      <c r="H113" s="51"/>
      <c r="I113" s="51"/>
      <c r="J113" s="51"/>
      <c r="K113" s="122"/>
      <c r="L113" s="122"/>
      <c r="M113" s="51"/>
      <c r="N113" s="51"/>
      <c r="O113" s="51"/>
      <c r="P113" s="116"/>
      <c r="Q113" s="51"/>
      <c r="R113" s="51"/>
      <c r="S113" s="51"/>
      <c r="T113" s="29"/>
      <c r="U113" s="29"/>
      <c r="V113" s="29"/>
      <c r="W113" s="29"/>
      <c r="X113" s="29"/>
      <c r="Y113" s="29"/>
      <c r="Z113" s="29"/>
      <c r="AA113" s="29"/>
      <c r="AB113" s="29"/>
      <c r="AC113" s="29"/>
      <c r="AD113" s="29"/>
      <c r="AE113" s="29"/>
      <c r="AF113" s="29"/>
      <c r="AG113" s="29"/>
      <c r="AH113" s="29"/>
    </row>
  </sheetData>
  <mergeCells count="362">
    <mergeCell ref="Q56:R56"/>
    <mergeCell ref="Q57:R57"/>
    <mergeCell ref="Q58:R58"/>
    <mergeCell ref="Q59:R59"/>
    <mergeCell ref="Q60:R60"/>
    <mergeCell ref="Q61:R61"/>
    <mergeCell ref="Q47:R47"/>
    <mergeCell ref="Q48:R48"/>
    <mergeCell ref="Q49:R49"/>
    <mergeCell ref="Q50:R50"/>
    <mergeCell ref="Q51:R51"/>
    <mergeCell ref="Q52:R52"/>
    <mergeCell ref="Q53:R53"/>
    <mergeCell ref="Q54:R54"/>
    <mergeCell ref="Q55:R55"/>
    <mergeCell ref="Q38:R38"/>
    <mergeCell ref="Q39:R39"/>
    <mergeCell ref="Q40:R40"/>
    <mergeCell ref="Q41:R41"/>
    <mergeCell ref="Q42:R42"/>
    <mergeCell ref="Q43:R43"/>
    <mergeCell ref="Q44:R44"/>
    <mergeCell ref="Q45:R45"/>
    <mergeCell ref="Q46:R46"/>
    <mergeCell ref="Q29:R29"/>
    <mergeCell ref="Q30:R30"/>
    <mergeCell ref="Q31:R31"/>
    <mergeCell ref="Q32:R32"/>
    <mergeCell ref="Q33:R33"/>
    <mergeCell ref="Q34:R34"/>
    <mergeCell ref="Q35:R35"/>
    <mergeCell ref="Q36:R36"/>
    <mergeCell ref="Q37:R37"/>
    <mergeCell ref="Q20:R20"/>
    <mergeCell ref="Q21:R21"/>
    <mergeCell ref="Q22:R22"/>
    <mergeCell ref="Q23:R23"/>
    <mergeCell ref="Q24:R24"/>
    <mergeCell ref="Q25:R25"/>
    <mergeCell ref="Q26:R26"/>
    <mergeCell ref="Q27:R27"/>
    <mergeCell ref="Q28:R28"/>
    <mergeCell ref="Q11:Q12"/>
    <mergeCell ref="S11:S12"/>
    <mergeCell ref="Q13:Q14"/>
    <mergeCell ref="S13:S14"/>
    <mergeCell ref="Q15:Q16"/>
    <mergeCell ref="S15:S16"/>
    <mergeCell ref="Q17:R17"/>
    <mergeCell ref="Q18:R18"/>
    <mergeCell ref="Q19:R19"/>
    <mergeCell ref="Q1:R1"/>
    <mergeCell ref="Q2:R2"/>
    <mergeCell ref="Q3:R3"/>
    <mergeCell ref="Q4:R4"/>
    <mergeCell ref="Q5:Q6"/>
    <mergeCell ref="S5:S6"/>
    <mergeCell ref="Q7:Q8"/>
    <mergeCell ref="Q9:Q10"/>
    <mergeCell ref="S9:S10"/>
    <mergeCell ref="N18:O18"/>
    <mergeCell ref="N17:O17"/>
    <mergeCell ref="K26:L26"/>
    <mergeCell ref="N26:O26"/>
    <mergeCell ref="P11:P12"/>
    <mergeCell ref="P13:P14"/>
    <mergeCell ref="P15:P16"/>
    <mergeCell ref="N13:N14"/>
    <mergeCell ref="K20:L20"/>
    <mergeCell ref="C43:D43"/>
    <mergeCell ref="E43:F43"/>
    <mergeCell ref="H43:I43"/>
    <mergeCell ref="K43:L43"/>
    <mergeCell ref="N43:O43"/>
    <mergeCell ref="K56:L56"/>
    <mergeCell ref="N56:O56"/>
    <mergeCell ref="H54:I54"/>
    <mergeCell ref="K54:L54"/>
    <mergeCell ref="N54:O54"/>
    <mergeCell ref="H46:I46"/>
    <mergeCell ref="C54:D54"/>
    <mergeCell ref="C47:D47"/>
    <mergeCell ref="C48:D48"/>
    <mergeCell ref="C49:D49"/>
    <mergeCell ref="E54:F54"/>
    <mergeCell ref="E53:F53"/>
    <mergeCell ref="K53:L53"/>
    <mergeCell ref="E56:F56"/>
    <mergeCell ref="E55:F55"/>
    <mergeCell ref="C55:D55"/>
    <mergeCell ref="H48:I48"/>
    <mergeCell ref="K48:L48"/>
    <mergeCell ref="N48:O48"/>
    <mergeCell ref="C60:D60"/>
    <mergeCell ref="E60:F60"/>
    <mergeCell ref="H60:I60"/>
    <mergeCell ref="K60:L60"/>
    <mergeCell ref="N60:O60"/>
    <mergeCell ref="H49:I49"/>
    <mergeCell ref="K49:L49"/>
    <mergeCell ref="N49:O49"/>
    <mergeCell ref="K50:L50"/>
    <mergeCell ref="N50:O50"/>
    <mergeCell ref="K58:L58"/>
    <mergeCell ref="N55:O55"/>
    <mergeCell ref="E58:F58"/>
    <mergeCell ref="E57:F57"/>
    <mergeCell ref="E52:F52"/>
    <mergeCell ref="E51:F51"/>
    <mergeCell ref="H58:I58"/>
    <mergeCell ref="H53:I53"/>
    <mergeCell ref="H55:I55"/>
    <mergeCell ref="N53:O53"/>
    <mergeCell ref="K51:L51"/>
    <mergeCell ref="C41:D41"/>
    <mergeCell ref="C39:D39"/>
    <mergeCell ref="C40:D40"/>
    <mergeCell ref="N20:O20"/>
    <mergeCell ref="N51:O51"/>
    <mergeCell ref="C61:D61"/>
    <mergeCell ref="E2:F2"/>
    <mergeCell ref="E3:F3"/>
    <mergeCell ref="E4:F4"/>
    <mergeCell ref="C56:D56"/>
    <mergeCell ref="C57:D57"/>
    <mergeCell ref="C58:D58"/>
    <mergeCell ref="C59:D59"/>
    <mergeCell ref="C51:D51"/>
    <mergeCell ref="C30:D30"/>
    <mergeCell ref="E30:F30"/>
    <mergeCell ref="C44:D44"/>
    <mergeCell ref="C45:D45"/>
    <mergeCell ref="C46:D46"/>
    <mergeCell ref="C37:D37"/>
    <mergeCell ref="C38:D38"/>
    <mergeCell ref="C52:D52"/>
    <mergeCell ref="C53:D53"/>
    <mergeCell ref="C50:D50"/>
    <mergeCell ref="H19:I19"/>
    <mergeCell ref="K19:L19"/>
    <mergeCell ref="N19:O19"/>
    <mergeCell ref="C28:D28"/>
    <mergeCell ref="C33:D33"/>
    <mergeCell ref="C35:D35"/>
    <mergeCell ref="C36:D36"/>
    <mergeCell ref="C31:D31"/>
    <mergeCell ref="C32:D32"/>
    <mergeCell ref="E23:F23"/>
    <mergeCell ref="H23:I23"/>
    <mergeCell ref="K23:L23"/>
    <mergeCell ref="H21:I21"/>
    <mergeCell ref="K21:L21"/>
    <mergeCell ref="N21:O21"/>
    <mergeCell ref="H22:I22"/>
    <mergeCell ref="K22:L22"/>
    <mergeCell ref="N22:O22"/>
    <mergeCell ref="H24:I24"/>
    <mergeCell ref="E22:F22"/>
    <mergeCell ref="H26:I26"/>
    <mergeCell ref="H20:I20"/>
    <mergeCell ref="C29:D29"/>
    <mergeCell ref="E24:F24"/>
    <mergeCell ref="C27:D27"/>
    <mergeCell ref="C24:D24"/>
    <mergeCell ref="C25:D25"/>
    <mergeCell ref="C26:D26"/>
    <mergeCell ref="C23:D23"/>
    <mergeCell ref="B15:B16"/>
    <mergeCell ref="A15:A16"/>
    <mergeCell ref="C22:D22"/>
    <mergeCell ref="C15:C16"/>
    <mergeCell ref="C17:D17"/>
    <mergeCell ref="C20:D20"/>
    <mergeCell ref="C21:D21"/>
    <mergeCell ref="C18:D18"/>
    <mergeCell ref="C19:D19"/>
    <mergeCell ref="E21:F21"/>
    <mergeCell ref="E17:F17"/>
    <mergeCell ref="E20:F20"/>
    <mergeCell ref="E18:F18"/>
    <mergeCell ref="E19:F19"/>
    <mergeCell ref="A5:A6"/>
    <mergeCell ref="A7:A8"/>
    <mergeCell ref="B7:B8"/>
    <mergeCell ref="C7:C8"/>
    <mergeCell ref="B5:B6"/>
    <mergeCell ref="A11:A12"/>
    <mergeCell ref="A9:A10"/>
    <mergeCell ref="B9:B10"/>
    <mergeCell ref="C9:C10"/>
    <mergeCell ref="C13:C14"/>
    <mergeCell ref="B13:B14"/>
    <mergeCell ref="A13:A14"/>
    <mergeCell ref="B11:B12"/>
    <mergeCell ref="C11:C12"/>
    <mergeCell ref="C2:D2"/>
    <mergeCell ref="C1:D1"/>
    <mergeCell ref="E1:F1"/>
    <mergeCell ref="C3:D3"/>
    <mergeCell ref="C4:D4"/>
    <mergeCell ref="G5:G6"/>
    <mergeCell ref="H17:I17"/>
    <mergeCell ref="K17:L17"/>
    <mergeCell ref="H13:H14"/>
    <mergeCell ref="C5:C6"/>
    <mergeCell ref="E5:E6"/>
    <mergeCell ref="E13:E14"/>
    <mergeCell ref="G15:G16"/>
    <mergeCell ref="H15:H16"/>
    <mergeCell ref="H11:H12"/>
    <mergeCell ref="K11:K12"/>
    <mergeCell ref="H18:I18"/>
    <mergeCell ref="K18:L18"/>
    <mergeCell ref="N1:O1"/>
    <mergeCell ref="E9:E10"/>
    <mergeCell ref="N7:N8"/>
    <mergeCell ref="N9:N10"/>
    <mergeCell ref="N4:O4"/>
    <mergeCell ref="H5:H6"/>
    <mergeCell ref="K5:K6"/>
    <mergeCell ref="N5:N6"/>
    <mergeCell ref="H2:I2"/>
    <mergeCell ref="H7:H8"/>
    <mergeCell ref="K9:K10"/>
    <mergeCell ref="H3:I3"/>
    <mergeCell ref="H9:H10"/>
    <mergeCell ref="E7:E8"/>
    <mergeCell ref="G9:G10"/>
    <mergeCell ref="E15:E16"/>
    <mergeCell ref="E11:E12"/>
    <mergeCell ref="G11:G12"/>
    <mergeCell ref="G13:G14"/>
    <mergeCell ref="H1:I1"/>
    <mergeCell ref="K1:L1"/>
    <mergeCell ref="M5:M6"/>
    <mergeCell ref="P5:P6"/>
    <mergeCell ref="P9:P10"/>
    <mergeCell ref="H4:I4"/>
    <mergeCell ref="K2:L2"/>
    <mergeCell ref="N2:O2"/>
    <mergeCell ref="K15:K16"/>
    <mergeCell ref="K3:L3"/>
    <mergeCell ref="N3:O3"/>
    <mergeCell ref="K4:L4"/>
    <mergeCell ref="K13:K14"/>
    <mergeCell ref="K7:K8"/>
    <mergeCell ref="N15:N16"/>
    <mergeCell ref="N11:N12"/>
    <mergeCell ref="M9:M10"/>
    <mergeCell ref="M11:M12"/>
    <mergeCell ref="M13:M14"/>
    <mergeCell ref="M15:M16"/>
    <mergeCell ref="M7:M8"/>
    <mergeCell ref="H30:I30"/>
    <mergeCell ref="K30:L30"/>
    <mergeCell ref="N30:O30"/>
    <mergeCell ref="K24:L24"/>
    <mergeCell ref="N24:O24"/>
    <mergeCell ref="N23:O23"/>
    <mergeCell ref="E25:F25"/>
    <mergeCell ref="E26:F26"/>
    <mergeCell ref="E27:F27"/>
    <mergeCell ref="E28:F28"/>
    <mergeCell ref="N28:O28"/>
    <mergeCell ref="H27:I27"/>
    <mergeCell ref="K27:L27"/>
    <mergeCell ref="N27:O27"/>
    <mergeCell ref="H25:I25"/>
    <mergeCell ref="K25:L25"/>
    <mergeCell ref="N25:O25"/>
    <mergeCell ref="H28:I28"/>
    <mergeCell ref="K28:L28"/>
    <mergeCell ref="E29:F29"/>
    <mergeCell ref="H29:I29"/>
    <mergeCell ref="K29:L29"/>
    <mergeCell ref="N29:O29"/>
    <mergeCell ref="N45:O45"/>
    <mergeCell ref="H51:I51"/>
    <mergeCell ref="E46:F46"/>
    <mergeCell ref="E45:F45"/>
    <mergeCell ref="E47:F47"/>
    <mergeCell ref="H47:I47"/>
    <mergeCell ref="K47:L47"/>
    <mergeCell ref="N47:O47"/>
    <mergeCell ref="H35:I35"/>
    <mergeCell ref="E40:F40"/>
    <mergeCell ref="E39:F39"/>
    <mergeCell ref="E38:F38"/>
    <mergeCell ref="E37:F37"/>
    <mergeCell ref="E36:F36"/>
    <mergeCell ref="E44:F44"/>
    <mergeCell ref="H40:I40"/>
    <mergeCell ref="K40:L40"/>
    <mergeCell ref="N40:O40"/>
    <mergeCell ref="H44:I44"/>
    <mergeCell ref="K44:L44"/>
    <mergeCell ref="N44:O44"/>
    <mergeCell ref="C34:D34"/>
    <mergeCell ref="N61:O61"/>
    <mergeCell ref="K61:L61"/>
    <mergeCell ref="H59:I59"/>
    <mergeCell ref="K59:L59"/>
    <mergeCell ref="N59:O59"/>
    <mergeCell ref="H61:I61"/>
    <mergeCell ref="E61:F61"/>
    <mergeCell ref="E59:F59"/>
    <mergeCell ref="K46:L46"/>
    <mergeCell ref="N46:O46"/>
    <mergeCell ref="K55:L55"/>
    <mergeCell ref="H56:I56"/>
    <mergeCell ref="N58:O58"/>
    <mergeCell ref="H57:I57"/>
    <mergeCell ref="K57:L57"/>
    <mergeCell ref="N57:O57"/>
    <mergeCell ref="N35:O35"/>
    <mergeCell ref="K35:L35"/>
    <mergeCell ref="K36:L36"/>
    <mergeCell ref="E41:F41"/>
    <mergeCell ref="H41:I41"/>
    <mergeCell ref="K41:L41"/>
    <mergeCell ref="N41:O41"/>
    <mergeCell ref="C42:D42"/>
    <mergeCell ref="E49:F49"/>
    <mergeCell ref="E48:F48"/>
    <mergeCell ref="N52:O52"/>
    <mergeCell ref="N36:O36"/>
    <mergeCell ref="H37:I37"/>
    <mergeCell ref="K37:L37"/>
    <mergeCell ref="N37:O37"/>
    <mergeCell ref="H39:I39"/>
    <mergeCell ref="E50:F50"/>
    <mergeCell ref="H50:I50"/>
    <mergeCell ref="E42:F42"/>
    <mergeCell ref="H42:I42"/>
    <mergeCell ref="K42:L42"/>
    <mergeCell ref="N42:O42"/>
    <mergeCell ref="H45:I45"/>
    <mergeCell ref="K45:L45"/>
    <mergeCell ref="H52:I52"/>
    <mergeCell ref="K52:L52"/>
    <mergeCell ref="K39:L39"/>
    <mergeCell ref="N39:O39"/>
    <mergeCell ref="H38:I38"/>
    <mergeCell ref="K38:L38"/>
    <mergeCell ref="N38:O38"/>
    <mergeCell ref="H33:I33"/>
    <mergeCell ref="K33:L33"/>
    <mergeCell ref="N33:O33"/>
    <mergeCell ref="E31:F31"/>
    <mergeCell ref="H36:I36"/>
    <mergeCell ref="E32:F32"/>
    <mergeCell ref="K31:L31"/>
    <mergeCell ref="N31:O31"/>
    <mergeCell ref="N34:O34"/>
    <mergeCell ref="E34:F34"/>
    <mergeCell ref="H34:I34"/>
    <mergeCell ref="K34:L34"/>
    <mergeCell ref="H32:I32"/>
    <mergeCell ref="K32:L32"/>
    <mergeCell ref="N32:O32"/>
    <mergeCell ref="E33:F33"/>
    <mergeCell ref="E35:F35"/>
  </mergeCells>
  <phoneticPr fontId="11"/>
  <printOptions horizontalCentered="1" headings="1"/>
  <pageMargins left="0.23622047244094491" right="0.23622047244094491" top="0.59055118110236227" bottom="0.19685039370078741" header="0.31496062992125984" footer="7.874015748031496E-2"/>
  <pageSetup paperSize="9" scale="51" fitToHeight="0" orientation="landscape" r:id="rId1"/>
  <headerFooter alignWithMargins="0">
    <oddHeader>&amp;L&amp;D</oddHeader>
  </headerFooter>
  <rowBreaks count="5" manualBreakCount="5">
    <brk id="30" max="18" man="1"/>
    <brk id="37" max="18" man="1"/>
    <brk id="40" max="18" man="1"/>
    <brk id="46" max="18" man="1"/>
    <brk id="54" max="1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4" sqref="N34"/>
    </sheetView>
  </sheetViews>
  <sheetFormatPr defaultRowHeight="12.7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Trademarks</vt:lpstr>
      <vt:lpstr>Sheet1</vt:lpstr>
      <vt:lpstr>Trademarks!Print_Area</vt:lpstr>
      <vt:lpstr>Trademarks!Print_Titles</vt:lpstr>
    </vt:vector>
  </TitlesOfParts>
  <Company>O.H.I.M.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HAVERMANS</dc:creator>
  <cp:lastModifiedBy>Lowry, Leigh</cp:lastModifiedBy>
  <cp:lastPrinted>2015-11-23T10:10:16Z</cp:lastPrinted>
  <dcterms:created xsi:type="dcterms:W3CDTF">2007-10-25T16:10:04Z</dcterms:created>
  <dcterms:modified xsi:type="dcterms:W3CDTF">2017-12-12T16:53:24Z</dcterms:modified>
</cp:coreProperties>
</file>