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haredox.prod.oami.eu/alfresco/aos/Office_Docs/_aos_nodeid/eb43fd4f-9ae7-4948-ae54-82f042f28b20/"/>
    </mc:Choice>
  </mc:AlternateContent>
  <xr:revisionPtr revIDLastSave="0" documentId="13_ncr:1_{71534A48-FB9C-4B0B-97E2-9C50BCD04CB8}" xr6:coauthVersionLast="45" xr6:coauthVersionMax="45" xr10:uidLastSave="{00000000-0000-0000-0000-000000000000}"/>
  <bookViews>
    <workbookView xWindow="-120" yWindow="-120" windowWidth="29040" windowHeight="15840" tabRatio="805" xr2:uid="{00000000-000D-0000-FFFF-FFFF00000000}"/>
  </bookViews>
  <sheets>
    <sheet name="Trademarks" sheetId="6" r:id="rId1"/>
  </sheets>
  <definedNames>
    <definedName name="_xlnm._FilterDatabase" localSheetId="0" hidden="1">Trademarks!$A$1:$P$1</definedName>
    <definedName name="_xlnm.Print_Area" localSheetId="0">Trademarks!$A$1:$P$73</definedName>
    <definedName name="_xlnm.Print_Titles" localSheetId="0">Trademarks!$1:$1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6" l="1"/>
  <c r="H64" i="6" l="1"/>
  <c r="H40" i="6"/>
  <c r="H39" i="6"/>
  <c r="L6" i="6" l="1"/>
  <c r="K51" i="6" l="1"/>
  <c r="K65" i="6" l="1"/>
  <c r="K64" i="6"/>
  <c r="L11" i="6"/>
</calcChain>
</file>

<file path=xl/sharedStrings.xml><?xml version="1.0" encoding="utf-8"?>
<sst xmlns="http://schemas.openxmlformats.org/spreadsheetml/2006/main" count="323" uniqueCount="248">
  <si>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</si>
  <si>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</si>
  <si>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Processing time</t>
  </si>
  <si>
    <t>Quality of decisions</t>
  </si>
  <si>
    <t>Workflow ratios</t>
  </si>
  <si>
    <t xml:space="preserve">Average number of Nice Classification classes claimed per IR </t>
  </si>
  <si>
    <t>Number of  International Registrations that during the relevant period WIPO has notified to you as designated country of extension</t>
  </si>
  <si>
    <t>Productivity</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</si>
  <si>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</si>
  <si>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</si>
  <si>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</si>
  <si>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</si>
  <si>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</si>
  <si>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</si>
  <si>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Fee structure</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</si>
  <si>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</si>
  <si>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</si>
  <si>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</si>
  <si>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</si>
  <si>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</si>
  <si>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</si>
  <si>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12" type="noConversion"/>
  </si>
  <si>
    <t>please indicate a fee for how many classes</t>
    <phoneticPr fontId="12" type="noConversion"/>
  </si>
  <si>
    <t>please indicate fee for how many classes</t>
    <phoneticPr fontId="12" type="noConversion"/>
  </si>
  <si>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</si>
  <si>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</si>
  <si>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</si>
  <si>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</si>
  <si>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</si>
  <si>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</si>
  <si>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</si>
  <si>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</si>
  <si>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</si>
  <si>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</si>
  <si>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USPTO</t>
  </si>
  <si>
    <t>Total number of applications from foreign market</t>
    <phoneticPr fontId="19"/>
  </si>
  <si>
    <t>Description</t>
    <phoneticPr fontId="19"/>
  </si>
  <si>
    <t>Total number of applications from Japan</t>
    <phoneticPr fontId="19"/>
  </si>
  <si>
    <t>IRs</t>
    <phoneticPr fontId="19"/>
  </si>
  <si>
    <t>Direct filings</t>
    <phoneticPr fontId="19"/>
  </si>
  <si>
    <t>Total number of applications from Korea</t>
    <phoneticPr fontId="19"/>
  </si>
  <si>
    <t>Total number of applications from EU</t>
    <phoneticPr fontId="19"/>
  </si>
  <si>
    <t>Total number of applications from China</t>
    <phoneticPr fontId="19"/>
  </si>
  <si>
    <t>Total number of applications from US</t>
    <phoneticPr fontId="19"/>
  </si>
  <si>
    <t>350€ (independent nº of classes)</t>
  </si>
  <si>
    <t>800€ (appeal fee, independent nº of classes)</t>
  </si>
  <si>
    <t>1.350€ e-renewal or 1.500€ renewal through fax, mail (includes 3 classes)</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</si>
  <si>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</si>
  <si>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of TM filings (national + international). % of increase/decrease in respect to previous year.</t>
  </si>
  <si>
    <t>Average number of goods and services per IR.</t>
  </si>
  <si>
    <t>Average number of goods and services per application. (direct filings)</t>
  </si>
  <si>
    <t>The total number of current valid registered trademarks. Valid means those not being expired, cancelled or invalidated.</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</si>
  <si>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</si>
  <si>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Remarks USPTO</t>
  </si>
  <si>
    <t>Remarks JPO</t>
  </si>
  <si>
    <t>Remarks KIPO</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</si>
  <si>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</si>
  <si>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</si>
  <si>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</si>
  <si>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</si>
  <si>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</si>
  <si>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Average number of</t>
    </r>
    <r>
      <rPr>
        <sz val="10"/>
        <rFont val="Arial"/>
        <family val="2"/>
      </rPr>
      <t xml:space="preserve"> final refusals issued per examiner during the relevant period. Taken all examiners in Trademark department.</t>
    </r>
  </si>
  <si>
    <t>EUIPO</t>
  </si>
  <si>
    <t>Remarks EUIPO</t>
  </si>
  <si>
    <t>850€  e-filing (one class).
1000€ filing through fax, mail (one class).</t>
  </si>
  <si>
    <t>320€  (independent nº of classes)</t>
  </si>
  <si>
    <t>850€  e-renewal or 1000€ renewal through fax, mail (one class)</t>
  </si>
  <si>
    <t>Figurative</t>
  </si>
  <si>
    <t>3D</t>
  </si>
  <si>
    <t>Colour</t>
  </si>
  <si>
    <t>Sound</t>
  </si>
  <si>
    <t>Position</t>
  </si>
  <si>
    <t>Hologram</t>
  </si>
  <si>
    <t>Motion</t>
  </si>
  <si>
    <t>Pattern</t>
  </si>
  <si>
    <t>Olfactory</t>
  </si>
  <si>
    <t>Other (please specify in comments</t>
  </si>
  <si>
    <t>720€  (Appeal fee, independent nº of classes)</t>
  </si>
  <si>
    <t>CNIPA</t>
  </si>
  <si>
    <t>Remarks CNIPA</t>
  </si>
  <si>
    <t>$600.00/class (paper)
$400.00/class (TEAS)
$275.00/class (TEAS RF)
$225.00/class (TEAS +)</t>
  </si>
  <si>
    <t>none</t>
  </si>
  <si>
    <t>$400.00/class</t>
  </si>
  <si>
    <t>$500.00/class (paper)
$300.00/class (TEAS)</t>
  </si>
  <si>
    <t>Section 9 renewal. Section  8 affidavit of continued use ($125/class, electronic; $225/class, paper) must also be filed concurrently.</t>
  </si>
  <si>
    <r>
      <t>Trademark applications (direct filings)</t>
    </r>
    <r>
      <rPr>
        <sz val="10"/>
        <rFont val="宋体"/>
        <family val="3"/>
        <charset val="134"/>
      </rPr>
      <t>商标申请量（直接申请，不含马德里，请单独列出集体商标、证明商标申请量）</t>
    </r>
    <phoneticPr fontId="19"/>
  </si>
  <si>
    <r>
      <t>International registrations (IRs)</t>
    </r>
    <r>
      <rPr>
        <sz val="10"/>
        <rFont val="宋体"/>
        <family val="3"/>
        <charset val="134"/>
      </rPr>
      <t>马德里申请量</t>
    </r>
    <phoneticPr fontId="19"/>
  </si>
  <si>
    <r>
      <t>Trademark applications coming from domestic market</t>
    </r>
    <r>
      <rPr>
        <sz val="10"/>
        <rFont val="宋体"/>
        <family val="3"/>
        <charset val="134"/>
      </rPr>
      <t>国内申请人申请量</t>
    </r>
    <phoneticPr fontId="19"/>
  </si>
  <si>
    <r>
      <t>Trademark applications coming from foreign market</t>
    </r>
    <r>
      <rPr>
        <sz val="10"/>
        <rFont val="宋体"/>
        <family val="3"/>
        <charset val="134"/>
      </rPr>
      <t>外国申请人申请量（直接申请以及马德里国际注册）</t>
    </r>
    <phoneticPr fontId="19"/>
  </si>
  <si>
    <r>
      <t>&gt; Number of TM from Japan</t>
    </r>
    <r>
      <rPr>
        <sz val="10"/>
        <rFont val="宋体"/>
        <family val="3"/>
        <charset val="134"/>
      </rPr>
      <t>来自日本的申请量</t>
    </r>
    <phoneticPr fontId="19"/>
  </si>
  <si>
    <r>
      <t>&gt; Number of TM from Korea</t>
    </r>
    <r>
      <rPr>
        <sz val="10"/>
        <rFont val="宋体"/>
        <family val="3"/>
        <charset val="134"/>
      </rPr>
      <t>来自韩国的申请量</t>
    </r>
    <phoneticPr fontId="19"/>
  </si>
  <si>
    <r>
      <t>&gt; Number of TM from EU http://europa.eu/about-eu/countries/index_en.htm</t>
    </r>
    <r>
      <rPr>
        <sz val="10"/>
        <rFont val="宋体"/>
        <family val="3"/>
        <charset val="134"/>
      </rPr>
      <t>来自欧盟的申请量（国家列表见链接）</t>
    </r>
    <phoneticPr fontId="19"/>
  </si>
  <si>
    <r>
      <t>&gt; Number of TM from China</t>
    </r>
    <r>
      <rPr>
        <sz val="10"/>
        <rFont val="宋体"/>
        <family val="3"/>
        <charset val="134"/>
      </rPr>
      <t>来自中国的申请量</t>
    </r>
    <phoneticPr fontId="19"/>
  </si>
  <si>
    <r>
      <t>&gt; Number of TM from US</t>
    </r>
    <r>
      <rPr>
        <sz val="10"/>
        <rFont val="宋体"/>
        <family val="3"/>
        <charset val="134"/>
      </rPr>
      <t>来自美国的申请量</t>
    </r>
    <phoneticPr fontId="19"/>
  </si>
  <si>
    <r>
      <t>Trademark applications by type</t>
    </r>
    <r>
      <rPr>
        <sz val="10"/>
        <rFont val="宋体"/>
        <family val="3"/>
        <charset val="134"/>
      </rPr>
      <t>按商标种类的申请量</t>
    </r>
    <phoneticPr fontId="19"/>
  </si>
  <si>
    <r>
      <t>Avg. No. of classes per application</t>
    </r>
    <r>
      <rPr>
        <sz val="10"/>
        <rFont val="宋体"/>
        <family val="3"/>
        <charset val="134"/>
      </rPr>
      <t>平均每申请包含类别数（直接申请）</t>
    </r>
    <phoneticPr fontId="19"/>
  </si>
  <si>
    <r>
      <t>Avg. No. of classes per IR</t>
    </r>
    <r>
      <rPr>
        <sz val="10"/>
        <rFont val="宋体"/>
        <family val="3"/>
        <charset val="134"/>
      </rPr>
      <t>平均每申请包含类别数（马德里注册）</t>
    </r>
    <phoneticPr fontId="19"/>
  </si>
  <si>
    <r>
      <t>Avg. No. of G&amp;S per application.</t>
    </r>
    <r>
      <rPr>
        <sz val="10"/>
        <rFont val="宋体"/>
        <family val="3"/>
        <charset val="134"/>
      </rPr>
      <t>平均每申请包含商品</t>
    </r>
    <r>
      <rPr>
        <sz val="10"/>
        <rFont val="Arial"/>
        <family val="2"/>
      </rPr>
      <t>/</t>
    </r>
    <r>
      <rPr>
        <sz val="10"/>
        <rFont val="宋体"/>
        <family val="3"/>
        <charset val="134"/>
      </rPr>
      <t>服务数（直接申请）</t>
    </r>
    <phoneticPr fontId="19"/>
  </si>
  <si>
    <r>
      <t>Avg. No. of G&amp;S per IR.</t>
    </r>
    <r>
      <rPr>
        <sz val="10"/>
        <rFont val="宋体"/>
        <family val="3"/>
        <charset val="134"/>
      </rPr>
      <t>平均每申请包含商品</t>
    </r>
    <r>
      <rPr>
        <sz val="10"/>
        <rFont val="Arial"/>
        <family val="2"/>
      </rPr>
      <t>/</t>
    </r>
    <r>
      <rPr>
        <sz val="10"/>
        <rFont val="宋体"/>
        <family val="3"/>
        <charset val="134"/>
      </rPr>
      <t>服务数（国际注册）</t>
    </r>
    <phoneticPr fontId="19"/>
  </si>
  <si>
    <r>
      <t>Trademarks registered</t>
    </r>
    <r>
      <rPr>
        <sz val="10"/>
        <rFont val="宋体"/>
        <family val="3"/>
        <charset val="134"/>
      </rPr>
      <t>注册量</t>
    </r>
    <phoneticPr fontId="19"/>
  </si>
  <si>
    <r>
      <t xml:space="preserve">Number of valid trademark registrations (in force).  </t>
    </r>
    <r>
      <rPr>
        <sz val="10"/>
        <rFont val="宋体"/>
        <family val="3"/>
        <charset val="134"/>
      </rPr>
      <t>有效注册量</t>
    </r>
    <phoneticPr fontId="19"/>
  </si>
  <si>
    <r>
      <t>Oppositions filed</t>
    </r>
    <r>
      <rPr>
        <sz val="10"/>
        <rFont val="宋体"/>
        <family val="3"/>
        <charset val="134"/>
      </rPr>
      <t>异议申请量</t>
    </r>
    <phoneticPr fontId="19"/>
  </si>
  <si>
    <r>
      <t xml:space="preserve">Oppositions settled between parties </t>
    </r>
    <r>
      <rPr>
        <sz val="10"/>
        <rFont val="宋体"/>
        <family val="3"/>
        <charset val="134"/>
      </rPr>
      <t>异议撤回及结案量</t>
    </r>
    <phoneticPr fontId="19"/>
  </si>
  <si>
    <r>
      <t>Oppositions settled by decision</t>
    </r>
    <r>
      <rPr>
        <sz val="10"/>
        <rFont val="宋体"/>
        <family val="3"/>
        <charset val="134"/>
      </rPr>
      <t>异议裁定量</t>
    </r>
    <phoneticPr fontId="19"/>
  </si>
  <si>
    <r>
      <t>% of the first renewed registrations</t>
    </r>
    <r>
      <rPr>
        <sz val="10"/>
        <rFont val="宋体"/>
        <family val="3"/>
        <charset val="134"/>
      </rPr>
      <t>在本年度到期的商标的续展率</t>
    </r>
    <phoneticPr fontId="19"/>
  </si>
  <si>
    <r>
      <t>% via e-filing</t>
    </r>
    <r>
      <rPr>
        <sz val="10"/>
        <rFont val="宋体"/>
        <family val="3"/>
        <charset val="134"/>
      </rPr>
      <t>商标注册电子申请占比</t>
    </r>
    <phoneticPr fontId="19"/>
  </si>
  <si>
    <r>
      <t>% via e-opposition</t>
    </r>
    <r>
      <rPr>
        <sz val="10"/>
        <rFont val="宋体"/>
        <family val="3"/>
        <charset val="134"/>
      </rPr>
      <t>商标异议电子申请占比</t>
    </r>
    <phoneticPr fontId="19"/>
  </si>
  <si>
    <r>
      <t>% of applications notified a letter of provisional refusal in substantive examination for any reason.</t>
    </r>
    <r>
      <rPr>
        <sz val="10"/>
        <rFont val="宋体"/>
        <family val="3"/>
        <charset val="134"/>
      </rPr>
      <t>直接申请实审驳回及部分驳回率</t>
    </r>
    <phoneticPr fontId="19"/>
  </si>
  <si>
    <r>
      <t xml:space="preserve">% of applications % of applications notified a letter on informalities. </t>
    </r>
    <r>
      <rPr>
        <sz val="10"/>
        <rFont val="宋体"/>
        <family val="3"/>
        <charset val="134"/>
      </rPr>
      <t>直接申请形审不予受理比率</t>
    </r>
    <phoneticPr fontId="19"/>
  </si>
  <si>
    <r>
      <t>% of applications notified a letter of provisional refusal on absolute grounds.</t>
    </r>
    <r>
      <rPr>
        <sz val="10"/>
        <rFont val="宋体"/>
        <family val="3"/>
        <charset val="134"/>
      </rPr>
      <t>直接申请实审绝对理由驳回率</t>
    </r>
    <phoneticPr fontId="19"/>
  </si>
  <si>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 xml:space="preserve">classification. </t>
    </r>
    <r>
      <rPr>
        <sz val="10"/>
        <rFont val="ＭＳ Ｐゴシック"/>
        <family val="3"/>
        <charset val="128"/>
      </rPr>
      <t>直接申请形审因商品服务而补正比率</t>
    </r>
    <phoneticPr fontId="19"/>
  </si>
  <si>
    <r>
      <t>% of IRs  notified a letter of provisional refusal in examination</t>
    </r>
    <r>
      <rPr>
        <sz val="10"/>
        <rFont val="宋体"/>
        <family val="3"/>
        <charset val="134"/>
      </rPr>
      <t>国际注册实审驳回及部分驳回率</t>
    </r>
    <phoneticPr fontId="19"/>
  </si>
  <si>
    <r>
      <t>% of opposed published applications or registrations (direct filings)</t>
    </r>
    <r>
      <rPr>
        <sz val="10"/>
        <rFont val="宋体"/>
        <family val="3"/>
        <charset val="134"/>
      </rPr>
      <t>直接申请初审公告商标异议率</t>
    </r>
    <phoneticPr fontId="19"/>
  </si>
  <si>
    <r>
      <t>% of opposed published applications or registrations (International Registrations)</t>
    </r>
    <r>
      <rPr>
        <sz val="10"/>
        <rFont val="宋体"/>
        <family val="3"/>
        <charset val="134"/>
      </rPr>
      <t>国际注册商标异议率</t>
    </r>
    <phoneticPr fontId="19"/>
  </si>
  <si>
    <r>
      <t>% of oppositions closed without decision</t>
    </r>
    <r>
      <rPr>
        <sz val="10"/>
        <rFont val="宋体"/>
        <family val="3"/>
        <charset val="134"/>
      </rPr>
      <t>异议撤回及结案比率</t>
    </r>
    <phoneticPr fontId="19"/>
  </si>
  <si>
    <r>
      <t>% of appealed examination decisions of final refusals</t>
    </r>
    <r>
      <rPr>
        <sz val="10"/>
        <rFont val="宋体"/>
        <family val="3"/>
        <charset val="134"/>
      </rPr>
      <t>驳回复审率</t>
    </r>
    <phoneticPr fontId="19"/>
  </si>
  <si>
    <r>
      <t>Time from reception of application to first action (direct filings)</t>
    </r>
    <r>
      <rPr>
        <sz val="10"/>
        <rFont val="宋体"/>
        <family val="3"/>
        <charset val="134"/>
      </rPr>
      <t>一通期限（直接申请）</t>
    </r>
    <phoneticPr fontId="19"/>
  </si>
  <si>
    <r>
      <t>Time from reception of application to first action (IR filings)</t>
    </r>
    <r>
      <rPr>
        <sz val="10"/>
        <rFont val="宋体"/>
        <family val="3"/>
        <charset val="134"/>
      </rPr>
      <t>一通期限（国际注册）</t>
    </r>
    <phoneticPr fontId="19"/>
  </si>
  <si>
    <r>
      <t>% of decisions in examination complying with quality criteria</t>
    </r>
    <r>
      <rPr>
        <sz val="10"/>
        <rFont val="宋体"/>
        <family val="3"/>
        <charset val="134"/>
      </rPr>
      <t>实审结果（绝对理由）正确率</t>
    </r>
    <phoneticPr fontId="19"/>
  </si>
  <si>
    <r>
      <t>% of decisions in opposition complying with office's practice</t>
    </r>
    <r>
      <rPr>
        <sz val="10"/>
        <rFont val="宋体"/>
        <family val="3"/>
        <charset val="134"/>
      </rPr>
      <t>异议裁定正确率</t>
    </r>
    <phoneticPr fontId="19"/>
  </si>
  <si>
    <r>
      <t xml:space="preserve">Total Number of examiners </t>
    </r>
    <r>
      <rPr>
        <sz val="10"/>
        <rFont val="宋体"/>
        <family val="3"/>
        <charset val="134"/>
      </rPr>
      <t>审查员数量</t>
    </r>
    <phoneticPr fontId="19"/>
  </si>
  <si>
    <r>
      <t>Total output of decisions of registration per examiner</t>
    </r>
    <r>
      <rPr>
        <sz val="10"/>
        <rFont val="宋体"/>
        <family val="3"/>
        <charset val="134"/>
      </rPr>
      <t>审查员年均审查量</t>
    </r>
    <phoneticPr fontId="19"/>
  </si>
  <si>
    <r>
      <t>Total output of final decisions of refusal per examiner</t>
    </r>
    <r>
      <rPr>
        <sz val="10"/>
        <rFont val="宋体"/>
        <family val="3"/>
        <charset val="134"/>
      </rPr>
      <t>审查员年均驳回量</t>
    </r>
    <phoneticPr fontId="19"/>
  </si>
  <si>
    <r>
      <t>Total Number of classes examined</t>
    </r>
    <r>
      <rPr>
        <sz val="10"/>
        <rFont val="宋体"/>
        <family val="3"/>
        <charset val="134"/>
      </rPr>
      <t>总审查量（按类）</t>
    </r>
    <phoneticPr fontId="19"/>
  </si>
  <si>
    <r>
      <t>Fee for filling a trial</t>
    </r>
    <r>
      <rPr>
        <sz val="10"/>
        <rFont val="宋体"/>
        <family val="3"/>
        <charset val="134"/>
      </rPr>
      <t>驳回复审费</t>
    </r>
    <phoneticPr fontId="12" type="noConversion"/>
  </si>
  <si>
    <r>
      <t>Fee for filing a renewal</t>
    </r>
    <r>
      <rPr>
        <sz val="10"/>
        <rFont val="宋体"/>
        <family val="3"/>
        <charset val="134"/>
      </rPr>
      <t>续展费</t>
    </r>
    <phoneticPr fontId="19"/>
  </si>
  <si>
    <r>
      <t>Forecast for next three years</t>
    </r>
    <r>
      <rPr>
        <sz val="10"/>
        <rFont val="宋体"/>
        <family val="3"/>
        <charset val="134"/>
      </rPr>
      <t>后三年申请量预测</t>
    </r>
    <phoneticPr fontId="19"/>
  </si>
  <si>
    <t>Word mark</t>
    <phoneticPr fontId="19"/>
  </si>
  <si>
    <r>
      <rPr>
        <sz val="10"/>
        <rFont val="Meiryo UI"/>
        <family val="3"/>
        <charset val="128"/>
      </rPr>
      <t>￥</t>
    </r>
    <r>
      <rPr>
        <sz val="10"/>
        <rFont val="Arial"/>
        <family val="2"/>
      </rPr>
      <t xml:space="preserve">3,400 + </t>
    </r>
    <r>
      <rPr>
        <sz val="10"/>
        <rFont val="Meiryo UI"/>
        <family val="3"/>
        <charset val="128"/>
      </rPr>
      <t>￥</t>
    </r>
    <r>
      <rPr>
        <sz val="10"/>
        <rFont val="Arial"/>
        <family val="2"/>
      </rPr>
      <t xml:space="preserve"> 8,600 per class</t>
    </r>
  </si>
  <si>
    <r>
      <rPr>
        <sz val="10"/>
        <rFont val="Meiryo UI"/>
        <family val="3"/>
        <charset val="128"/>
      </rPr>
      <t>￥</t>
    </r>
    <r>
      <rPr>
        <sz val="10"/>
        <rFont val="Arial"/>
        <family val="2"/>
      </rPr>
      <t xml:space="preserve">3,000 + </t>
    </r>
    <r>
      <rPr>
        <sz val="10"/>
        <rFont val="Meiryo UI"/>
        <family val="3"/>
        <charset val="128"/>
      </rPr>
      <t>￥</t>
    </r>
    <r>
      <rPr>
        <sz val="10"/>
        <rFont val="Arial"/>
        <family val="2"/>
      </rPr>
      <t xml:space="preserve"> 8,000 per class</t>
    </r>
  </si>
  <si>
    <r>
      <t xml:space="preserve">\15,000 </t>
    </r>
    <r>
      <rPr>
        <sz val="10"/>
        <rFont val="Meiryo UI"/>
        <family val="3"/>
        <charset val="128"/>
      </rPr>
      <t>＋</t>
    </r>
    <r>
      <rPr>
        <sz val="10"/>
        <rFont val="Arial"/>
        <family val="2"/>
      </rPr>
      <t>\40,000 per class</t>
    </r>
  </si>
  <si>
    <r>
      <rPr>
        <sz val="10"/>
        <rFont val="Meiryo UI"/>
        <family val="3"/>
        <charset val="128"/>
      </rPr>
      <t>￥</t>
    </r>
    <r>
      <rPr>
        <sz val="10"/>
        <rFont val="Arial"/>
        <family val="2"/>
      </rPr>
      <t>38,800 per class</t>
    </r>
  </si>
  <si>
    <r>
      <rPr>
        <sz val="10"/>
        <rFont val="Meiryo UI"/>
        <family val="3"/>
        <charset val="128"/>
      </rPr>
      <t>￥</t>
    </r>
    <r>
      <rPr>
        <sz val="10"/>
        <rFont val="Arial"/>
        <family val="2"/>
      </rPr>
      <t>48,500 per class</t>
    </r>
  </si>
  <si>
    <t>Additional fee for designations  in excess of 20: ￦ 2,000 each</t>
    <phoneticPr fontId="20"/>
  </si>
  <si>
    <t>￦ 260,000 (paper filing)
￦ 240,000 (e-filing)
per class</t>
    <phoneticPr fontId="20"/>
  </si>
  <si>
    <t>￦ 310,000
per class</t>
    <phoneticPr fontId="20"/>
  </si>
  <si>
    <r>
      <t>Time from reception of application (direct filings) to registration (without oppositions)</t>
    </r>
    <r>
      <rPr>
        <sz val="10"/>
        <rFont val="宋体"/>
        <family val="3"/>
        <charset val="134"/>
      </rPr>
      <t>直接申请审查期限（不含异议）</t>
    </r>
  </si>
  <si>
    <r>
      <t xml:space="preserve">Time to take a decision on substance in opposition </t>
    </r>
    <r>
      <rPr>
        <sz val="10"/>
        <rFont val="宋体"/>
        <family val="3"/>
        <charset val="134"/>
      </rPr>
      <t>异议审查期限</t>
    </r>
  </si>
  <si>
    <r>
      <t>Fee for registration</t>
    </r>
    <r>
      <rPr>
        <sz val="10"/>
        <rFont val="宋体"/>
        <family val="3"/>
        <charset val="134"/>
      </rPr>
      <t>注册费</t>
    </r>
  </si>
  <si>
    <r>
      <t>Fee for filing an application</t>
    </r>
    <r>
      <rPr>
        <sz val="10"/>
        <rFont val="宋体"/>
        <family val="3"/>
        <charset val="134"/>
      </rPr>
      <t>申请费</t>
    </r>
  </si>
  <si>
    <r>
      <t>Fee for filling an opposition</t>
    </r>
    <r>
      <rPr>
        <sz val="10"/>
        <rFont val="宋体"/>
        <family val="3"/>
        <charset val="134"/>
      </rPr>
      <t>异议费</t>
    </r>
  </si>
  <si>
    <t>￦ 72,000 (paper filing)
￦ 62,000 (e-filing)
per class</t>
  </si>
  <si>
    <t>￦ 211,000
per class</t>
  </si>
  <si>
    <t>￦ 50,000 
per class</t>
  </si>
  <si>
    <t>Additional fee for designations  in excess of 20: ￦ 2,000 each</t>
  </si>
  <si>
    <t>￥300 paper filing (one class)                                        ￥270 e-filing (one class)</t>
  </si>
  <si>
    <t>￥0</t>
  </si>
  <si>
    <t>27,322 (65,430 classes)</t>
  </si>
  <si>
    <t>17 days</t>
  </si>
  <si>
    <t>67 days</t>
  </si>
  <si>
    <t>N/A</t>
  </si>
  <si>
    <t>149,665 (373,083 classes)</t>
  </si>
  <si>
    <t>29 days</t>
  </si>
  <si>
    <t>TBD</t>
  </si>
  <si>
    <t>Yr 2022: +4.9%
Yr 2023: +4.9%
Yr 2024: +4.9%</t>
  </si>
  <si>
    <r>
      <t>Time from reception of application to first action. (All filings)</t>
    </r>
    <r>
      <rPr>
        <sz val="10"/>
        <rFont val="宋体"/>
        <family val="3"/>
        <charset val="134"/>
      </rPr>
      <t>一通期限（所有申请）</t>
    </r>
  </si>
  <si>
    <t>634,601 (794,268)</t>
  </si>
  <si>
    <r>
      <t>Entries for KPI 1-9 are in</t>
    </r>
    <r>
      <rPr>
        <b/>
        <sz val="10"/>
        <rFont val="Arial"/>
        <family val="2"/>
      </rPr>
      <t xml:space="preserve"> applications (classes)</t>
    </r>
    <r>
      <rPr>
        <sz val="10"/>
        <rFont val="Arial"/>
        <family val="2"/>
      </rPr>
      <t xml:space="preserve"> format</t>
    </r>
  </si>
  <si>
    <t>26,084 (59,340)</t>
  </si>
  <si>
    <t>415,295 (539,510)</t>
  </si>
  <si>
    <t>245,392 (314,098)</t>
  </si>
  <si>
    <t>219,418 (256,014)</t>
  </si>
  <si>
    <t>25,974 (58,084)</t>
  </si>
  <si>
    <t>4,160 (8,072)</t>
  </si>
  <si>
    <t>2,137 (3,959)</t>
  </si>
  <si>
    <t>2,023 (4,113)</t>
  </si>
  <si>
    <t>5.378 (7,470)</t>
  </si>
  <si>
    <t>4,356 (5,796)</t>
  </si>
  <si>
    <t>1,022 (1,674)</t>
  </si>
  <si>
    <t>27,665 (61,750)</t>
  </si>
  <si>
    <t>13,570 (26,621)</t>
  </si>
  <si>
    <t>14,095 (35,129)</t>
  </si>
  <si>
    <t>170,901 (175,236)</t>
  </si>
  <si>
    <t>168,352 (171,174)</t>
  </si>
  <si>
    <t>excludes Hong Kong &amp; Macau</t>
  </si>
  <si>
    <t>2,549 (4,062)</t>
  </si>
  <si>
    <t>standard characters only</t>
  </si>
  <si>
    <t xml:space="preserve">includes stylized wording, words + design, and design-only </t>
  </si>
  <si>
    <t>configuration of listed products or packagings. Excludes 3-D traditional marks (e.g., the overall appearance of a hangtag or 3-D exterior signage for services)</t>
  </si>
  <si>
    <t>includes sounds with verbal and non-verbal elements</t>
  </si>
  <si>
    <t>No applications filed in 2020 claiming positioning as a distinctive element</t>
  </si>
  <si>
    <t>includes all marks with a hologram as an element of the drawing.</t>
  </si>
  <si>
    <t>repeating pattern applied to surface of goods or packaging</t>
  </si>
  <si>
    <t>exterior and interior trade dress for services (29); uniforms and costumes for services (0) ; texture/touch (1); 3-dimensional point-of-sale displays (6)</t>
  </si>
  <si>
    <t>not tracked</t>
  </si>
  <si>
    <t>as of 31 December 2020</t>
  </si>
  <si>
    <t>count is by International Class</t>
  </si>
  <si>
    <t>165,159 registrations issued in CY 2010; 62,505 renewed</t>
  </si>
  <si>
    <t>109,484 registrations issued in CY 2000; 31,869 renewed</t>
  </si>
  <si>
    <t>Term of registration decreased from 20 yrs to 10 yrs on November 13, 1989.  16,847 registrations issued in CY 1980 (20 yr + 10 yr + 10 yr), 1,648 renewed; 55,379 issued in CY 1990 (10 yr + 10 yr +10 yr), 8,338 renewed</t>
  </si>
  <si>
    <t>6 paper-filed applications</t>
  </si>
  <si>
    <t>Mandatory e-Filing as of 14 Jan 2017; paper filings due to system outages</t>
  </si>
  <si>
    <t>includes both substantive and informal refusals. Curently unable to perform exclusive counts.</t>
  </si>
  <si>
    <t>includes both substantive and informal refusals.  Currently unable to perform exclusive counts.</t>
  </si>
  <si>
    <t>Currently unable to perform exclusive counts</t>
  </si>
  <si>
    <t xml:space="preserve">not tracked </t>
  </si>
  <si>
    <t>Currentlly unable to perform an accurate count in this field.</t>
  </si>
  <si>
    <t>421,963 non-Madrid international classes published in 2020; 6,132 oppositions filed</t>
  </si>
  <si>
    <t>43,998 REPs (international classes) published in 2020; 342 oppositions filed</t>
  </si>
  <si>
    <t>6,701 total oppositions terminated in CY 2019; 133 final decisions rendered</t>
  </si>
  <si>
    <t>43,350 final actions issued (international classes); 3,514 ex parte appeals filed</t>
  </si>
  <si>
    <t>3.9 months</t>
  </si>
  <si>
    <t>as of 31 Dec 2020</t>
  </si>
  <si>
    <t>9.8 months</t>
  </si>
  <si>
    <t>Includes IR filings; excludes suspended applications and appeals</t>
  </si>
  <si>
    <t>12.9 weeks</t>
  </si>
  <si>
    <t>95.6% (first actions)
98.8% (final actions &amp; approvals)</t>
  </si>
  <si>
    <t>number is approvals for registration (by class), not actual registrations issued</t>
  </si>
  <si>
    <t>initial examination only</t>
  </si>
  <si>
    <t>FY 22: -11.4%
FY 23: +3.8%
FY 24: +6.7%</t>
  </si>
  <si>
    <r>
      <t>Forecasts are by fiscal year (1 Oct - 30 Sept)</t>
    </r>
    <r>
      <rPr>
        <sz val="10"/>
        <rFont val="Arial"/>
        <family val="2"/>
      </rPr>
      <t xml:space="preserve"> </t>
    </r>
  </si>
  <si>
    <t>243,935
(290,207)</t>
    <phoneticPr fontId="19"/>
  </si>
  <si>
    <t>applications(classes)</t>
    <phoneticPr fontId="19"/>
  </si>
  <si>
    <t>13,998
(30,488)</t>
    <phoneticPr fontId="19"/>
  </si>
  <si>
    <t>230,324
(269,355)</t>
    <phoneticPr fontId="19"/>
  </si>
  <si>
    <t>TM5</t>
    <phoneticPr fontId="19"/>
  </si>
  <si>
    <t>N/A</t>
    <phoneticPr fontId="19"/>
  </si>
  <si>
    <t>KIPO's statistics in this regard does not include application refused due to formalities issues.</t>
  </si>
  <si>
    <t>8.9months</t>
    <phoneticPr fontId="19"/>
  </si>
  <si>
    <t>8.7months</t>
    <phoneticPr fontId="19"/>
  </si>
  <si>
    <t>10.4months</t>
    <phoneticPr fontId="19"/>
  </si>
  <si>
    <t>12.5months</t>
    <phoneticPr fontId="19"/>
  </si>
  <si>
    <t>9.2months</t>
    <phoneticPr fontId="19"/>
  </si>
  <si>
    <t>number of classes</t>
    <phoneticPr fontId="19"/>
  </si>
  <si>
    <t>initial examination</t>
    <phoneticPr fontId="19"/>
  </si>
  <si>
    <t>Top 5 Classes applied for during the relevant period</t>
  </si>
  <si>
    <t>(1) [35] 45,756  14.3%
(2) [9] 26,863    8.4%
(3) [43] 23,400  7.3%
(4) [3] 23,139    7.2%
(5) [25]16,494   5.2%</t>
  </si>
  <si>
    <r>
      <t>(1) 	[</t>
    </r>
    <r>
      <rPr>
        <b/>
        <sz val="10"/>
        <color theme="1"/>
        <rFont val="Arial"/>
        <family val="2"/>
      </rPr>
      <t>09]</t>
    </r>
    <r>
      <rPr>
        <sz val="10"/>
        <color theme="1"/>
        <rFont val="Arial"/>
        <family val="2"/>
      </rPr>
      <t xml:space="preserve"> 46,636 </t>
    </r>
    <r>
      <rPr>
        <b/>
        <sz val="10"/>
        <color theme="1"/>
        <rFont val="Arial"/>
        <family val="2"/>
      </rPr>
      <t>10.71%</t>
    </r>
    <r>
      <rPr>
        <sz val="10"/>
        <color theme="1"/>
        <rFont val="Arial"/>
        <family val="2"/>
      </rPr>
      <t xml:space="preserve">
(2) 	[</t>
    </r>
    <r>
      <rPr>
        <b/>
        <sz val="10"/>
        <color theme="1"/>
        <rFont val="Arial"/>
        <family val="2"/>
      </rPr>
      <t xml:space="preserve">35] </t>
    </r>
    <r>
      <rPr>
        <sz val="10"/>
        <color theme="1"/>
        <rFont val="Arial"/>
        <family val="2"/>
      </rPr>
      <t xml:space="preserve">39,551 </t>
    </r>
    <r>
      <rPr>
        <b/>
        <sz val="10"/>
        <color theme="1"/>
        <rFont val="Arial"/>
        <family val="2"/>
      </rPr>
      <t>9.08%</t>
    </r>
    <r>
      <rPr>
        <sz val="10"/>
        <color theme="1"/>
        <rFont val="Arial"/>
        <family val="2"/>
      </rPr>
      <t xml:space="preserve">
(3) 	[</t>
    </r>
    <r>
      <rPr>
        <b/>
        <sz val="10"/>
        <color theme="1"/>
        <rFont val="Arial"/>
        <family val="2"/>
      </rPr>
      <t>42]</t>
    </r>
    <r>
      <rPr>
        <sz val="10"/>
        <color theme="1"/>
        <rFont val="Arial"/>
        <family val="2"/>
      </rPr>
      <t xml:space="preserve"> 29,586 </t>
    </r>
    <r>
      <rPr>
        <b/>
        <sz val="10"/>
        <color theme="1"/>
        <rFont val="Arial"/>
        <family val="2"/>
      </rPr>
      <t>6.79%</t>
    </r>
    <r>
      <rPr>
        <sz val="10"/>
        <color theme="1"/>
        <rFont val="Arial"/>
        <family val="2"/>
      </rPr>
      <t xml:space="preserve">
(4) 	[</t>
    </r>
    <r>
      <rPr>
        <b/>
        <sz val="10"/>
        <color theme="1"/>
        <rFont val="Arial"/>
        <family val="2"/>
      </rPr>
      <t>41]</t>
    </r>
    <r>
      <rPr>
        <sz val="10"/>
        <color theme="1"/>
        <rFont val="Arial"/>
        <family val="2"/>
      </rPr>
      <t xml:space="preserve"> 22,909 </t>
    </r>
    <r>
      <rPr>
        <b/>
        <sz val="10"/>
        <color theme="1"/>
        <rFont val="Arial"/>
        <family val="2"/>
      </rPr>
      <t>5.26%</t>
    </r>
    <r>
      <rPr>
        <sz val="10"/>
        <color theme="1"/>
        <rFont val="Arial"/>
        <family val="2"/>
      </rPr>
      <t xml:space="preserve">
(5) 	[</t>
    </r>
    <r>
      <rPr>
        <b/>
        <sz val="10"/>
        <color theme="1"/>
        <rFont val="Arial"/>
        <family val="2"/>
      </rPr>
      <t>25]</t>
    </r>
    <r>
      <rPr>
        <sz val="10"/>
        <color theme="1"/>
        <rFont val="Arial"/>
        <family val="2"/>
      </rPr>
      <t xml:space="preserve"> 19,898 </t>
    </r>
    <r>
      <rPr>
        <b/>
        <sz val="10"/>
        <color theme="1"/>
        <rFont val="Arial"/>
        <family val="2"/>
      </rPr>
      <t>4.57%</t>
    </r>
  </si>
  <si>
    <t>8959110 (9289582 classes)</t>
  </si>
  <si>
    <r>
      <rPr>
        <sz val="10"/>
        <color theme="1"/>
        <rFont val="Arial"/>
        <family val="2"/>
      </rPr>
      <t>(</t>
    </r>
    <r>
      <rPr>
        <sz val="10"/>
        <color theme="1"/>
        <rFont val="Arial"/>
        <family val="2"/>
      </rPr>
      <t>5</t>
    </r>
    <r>
      <rPr>
        <sz val="10"/>
        <color theme="1"/>
        <rFont val="Arial"/>
        <family val="2"/>
      </rPr>
      <t>7986classes)</t>
    </r>
  </si>
  <si>
    <t>9116454classes</t>
  </si>
  <si>
    <r>
      <t>4</t>
    </r>
    <r>
      <rPr>
        <sz val="10"/>
        <rFont val="Arial"/>
        <family val="2"/>
      </rPr>
      <t xml:space="preserve"> months</t>
    </r>
  </si>
  <si>
    <r>
      <t>1</t>
    </r>
    <r>
      <rPr>
        <sz val="10"/>
        <rFont val="Arial"/>
        <family val="2"/>
      </rPr>
      <t>4 months</t>
    </r>
  </si>
  <si>
    <t xml:space="preserve">￥500 (one class)                 ￥450 e-filing (one class) </t>
    <phoneticPr fontId="26" type="noConversion"/>
  </si>
  <si>
    <t xml:space="preserve">￥750 (one class)                 ￥675 e-filing (one class) </t>
    <phoneticPr fontId="26" type="noConversion"/>
  </si>
  <si>
    <t>￥500 paper filing (one class)                                        ￥450 e-filing (one class)</t>
  </si>
  <si>
    <t>The number of examiners who are qualified to conduct a substantive examination on the registrablity of trademark</t>
  </si>
  <si>
    <r>
      <t xml:space="preserve">by the end of 2020, only for </t>
    </r>
    <r>
      <rPr>
        <i/>
        <sz val="12"/>
        <rFont val="Arial"/>
        <family val="2"/>
      </rPr>
      <t>ex officio</t>
    </r>
    <r>
      <rPr>
        <sz val="12"/>
        <rFont val="Arial"/>
        <family val="2"/>
      </rPr>
      <t xml:space="preserve"> examination</t>
    </r>
  </si>
  <si>
    <t>by the end of 2020</t>
  </si>
  <si>
    <t>(1) [35] 1,215,293  
(2) [30] 596,950    
(3) [9] 519,638 
(4) [25] 505,854    
(5) [29] 447,471</t>
  </si>
  <si>
    <t>(1) [25] 85,044  9.85%
(2) [9] 80,129    9.28%
(3) [41] 69,642  8.07%
(4) [35] 68,044    7.88%
(5) [42] 45,917  5.32%</t>
  </si>
  <si>
    <t>163,148
（382,590）</t>
  </si>
  <si>
    <t>17,924
(38,583)</t>
  </si>
  <si>
    <t>（1）［35］37,630 9.8%
（2）［09］34,844 9.1%
（3）［41］30,465 8.0%
（4）［42］26,829 7.0%
（5）［16］15,690 4.1%</t>
  </si>
  <si>
    <r>
      <rPr>
        <sz val="10"/>
        <rFont val="ＭＳ Ｐゴシック"/>
        <family val="3"/>
        <charset val="128"/>
      </rPr>
      <t>￥</t>
    </r>
    <r>
      <rPr>
        <sz val="10"/>
        <rFont val="Arial"/>
        <family val="2"/>
      </rPr>
      <t>28,200 per class</t>
    </r>
  </si>
  <si>
    <r>
      <rPr>
        <sz val="10"/>
        <rFont val="Meiryo UI"/>
        <family val="3"/>
        <charset val="128"/>
      </rPr>
      <t>￥</t>
    </r>
    <r>
      <rPr>
        <sz val="10"/>
        <rFont val="Arial"/>
        <family val="2"/>
      </rPr>
      <t xml:space="preserve">15,000 </t>
    </r>
    <r>
      <rPr>
        <sz val="10"/>
        <rFont val="Meiryo UI"/>
        <family val="3"/>
        <charset val="128"/>
      </rPr>
      <t>＋￥</t>
    </r>
    <r>
      <rPr>
        <sz val="10"/>
        <rFont val="Arial"/>
        <family val="2"/>
      </rPr>
      <t>40,000 per class</t>
    </r>
  </si>
  <si>
    <t>116,153
(152,347)</t>
  </si>
  <si>
    <t>by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</si>
</sst>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0.0%"/>
    <numFmt numFmtId="165" formatCode="#,##0\ [$€-1];[Red]\-#,##0\ [$€-1]"/>
    <numFmt numFmtId="166" formatCode="0.00_ "/>
    <numFmt numFmtId="167" formatCode="#,##0_);[Red]\(#,##0\)"/>
    <numFmt numFmtId="168" formatCode="#,##0.00_);[Red]\(#,##0.00\)"/>
    <numFmt numFmtId="169" formatCode="#,##0.0_);[Red]\(#,##0.0\)"/>
    <numFmt numFmtId="170" formatCode="#,##0_ "/>
    <numFmt numFmtId="171" formatCode="0.0&quot;months&quot;"/>
    <numFmt numFmtId="172" formatCode="0_ "/>
    <numFmt numFmtId="173" formatCode="_-* #,##0.00_-;\-* #,##0.00_-;_-* &quot;-&quot;_-;_-@_-"/>
    <numFmt numFmtId="174" formatCode="0.0_ "/>
  </numFmts>
  <fonts count="37">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sz val="10"/>
      <name val="돋움"/>
      <family val="3"/>
      <charset val="129"/>
    </font>
    <font>
      <sz val="12"/>
      <name val="Arial"/>
      <family val="2"/>
    </font>
    <font>
      <sz val="10"/>
      <color theme="1"/>
      <name val="Arial"/>
      <family val="2"/>
    </font>
    <font>
      <b/>
      <sz val="14"/>
      <color theme="1"/>
      <name val="Arial"/>
      <family val="2"/>
    </font>
    <font>
      <sz val="10"/>
      <name val="宋体"/>
      <family val="3"/>
      <charset val="134"/>
    </font>
    <font>
      <sz val="10"/>
      <name val="Meiryo UI"/>
      <family val="3"/>
      <charset val="128"/>
    </font>
    <font>
      <sz val="10"/>
      <name val="맑은 고딕"/>
      <family val="2"/>
      <charset val="129"/>
    </font>
    <font>
      <sz val="10"/>
      <name val="Arial Unicode MS"/>
      <family val="2"/>
      <charset val="129"/>
    </font>
    <font>
      <sz val="10"/>
      <name val="Arial Unicode MS"/>
      <family val="3"/>
      <charset val="129"/>
    </font>
    <font>
      <sz val="10"/>
      <color theme="1"/>
      <name val="Arial Unicode MS"/>
      <family val="3"/>
      <charset val="129"/>
    </font>
    <font>
      <sz val="10"/>
      <name val="Arial"/>
      <family val="3"/>
      <charset val="128"/>
    </font>
    <font>
      <b/>
      <sz val="10"/>
      <color theme="1"/>
      <name val="Arial"/>
      <family val="2"/>
    </font>
    <font>
      <sz val="10"/>
      <name val="Arial"/>
      <family val="2"/>
      <charset val="129"/>
    </font>
    <font>
      <sz val="10"/>
      <name val="맑은 고딕"/>
      <family val="3"/>
      <charset val="129"/>
    </font>
    <font>
      <sz val="10"/>
      <name val="Meiryo UI"/>
      <family val="2"/>
    </font>
    <font>
      <sz val="10"/>
      <name val="华文细黑"/>
      <charset val="134"/>
    </font>
    <font>
      <i/>
      <sz val="12"/>
      <name val="Arial"/>
      <family val="2"/>
    </font>
  </fonts>
  <fills count="9">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s>
  <borders count="70">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style="thin">
        <color indexed="64"/>
      </top>
      <bottom style="medium">
        <color indexed="64"/>
      </bottom>
      <diagonal/>
    </border>
    <border>
      <left style="double">
        <color rgb="FFFF0000"/>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double">
        <color rgb="FFFF0000"/>
      </left>
      <right style="double">
        <color rgb="FFFF0000"/>
      </right>
      <top style="thin">
        <color indexed="64"/>
      </top>
      <bottom style="medium">
        <color indexed="64"/>
      </bottom>
      <diagonal/>
    </border>
    <border>
      <left style="medium">
        <color indexed="64"/>
      </left>
      <right style="thin">
        <color indexed="64"/>
      </right>
      <top/>
      <bottom/>
      <diagonal/>
    </border>
    <border>
      <left style="double">
        <color rgb="FFFF0000"/>
      </left>
      <right/>
      <top style="double">
        <color rgb="FFFF0000"/>
      </top>
      <bottom style="medium">
        <color indexed="64"/>
      </bottom>
      <diagonal/>
    </border>
    <border>
      <left/>
      <right style="double">
        <color rgb="FFFF0000"/>
      </right>
      <top style="double">
        <color rgb="FFFF0000"/>
      </top>
      <bottom style="medium">
        <color indexed="64"/>
      </bottom>
      <diagonal/>
    </border>
    <border>
      <left/>
      <right style="thin">
        <color indexed="64"/>
      </right>
      <top style="double">
        <color rgb="FFFF0000"/>
      </top>
      <bottom style="medium">
        <color indexed="64"/>
      </bottom>
      <diagonal/>
    </border>
    <border>
      <left style="double">
        <color rgb="FFFF0000"/>
      </left>
      <right/>
      <top/>
      <bottom style="thin">
        <color indexed="64"/>
      </bottom>
      <diagonal/>
    </border>
    <border>
      <left/>
      <right style="thin">
        <color indexed="64"/>
      </right>
      <top/>
      <bottom style="thin">
        <color indexed="64"/>
      </bottom>
      <diagonal/>
    </border>
    <border>
      <left style="double">
        <color rgb="FFFF0000"/>
      </left>
      <right/>
      <top style="thin">
        <color indexed="64"/>
      </top>
      <bottom/>
      <diagonal/>
    </border>
    <border>
      <left/>
      <right style="thin">
        <color indexed="64"/>
      </right>
      <top style="thin">
        <color indexed="64"/>
      </top>
      <bottom/>
      <diagonal/>
    </border>
    <border>
      <left/>
      <right style="double">
        <color rgb="FFFF0000"/>
      </right>
      <top style="thin">
        <color indexed="64"/>
      </top>
      <bottom style="thin">
        <color indexed="64"/>
      </bottom>
      <diagonal/>
    </border>
  </borders>
  <cellStyleXfs count="5">
    <xf numFmtId="0" fontId="0" fillId="0" borderId="0"/>
    <xf numFmtId="9"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0" fontId="11" fillId="0" borderId="0"/>
  </cellStyleXfs>
  <cellXfs count="412">
    <xf numFmtId="0" fontId="0" fillId="0" borderId="0" xfId="0"/>
    <xf numFmtId="0" fontId="14" fillId="0" borderId="0" xfId="0" applyFont="1" applyAlignment="1">
      <alignment horizontal="center" vertical="center"/>
    </xf>
    <xf numFmtId="0" fontId="13" fillId="2" borderId="1" xfId="0" applyFont="1" applyFill="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3" borderId="15" xfId="0" applyFont="1" applyFill="1" applyBorder="1" applyAlignment="1">
      <alignment horizontal="center" vertical="center"/>
    </xf>
    <xf numFmtId="0" fontId="17" fillId="3" borderId="16" xfId="0" applyFont="1" applyFill="1" applyBorder="1" applyAlignment="1">
      <alignment horizontal="center" vertical="center" wrapText="1"/>
    </xf>
    <xf numFmtId="0" fontId="14"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14"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17" fillId="3" borderId="25" xfId="0" applyFont="1" applyFill="1" applyBorder="1" applyAlignment="1">
      <alignment horizontal="center" vertical="center" wrapText="1"/>
    </xf>
    <xf numFmtId="0" fontId="17" fillId="3" borderId="16" xfId="0" applyFont="1" applyFill="1" applyBorder="1" applyAlignment="1">
      <alignment horizontal="center" vertical="center"/>
    </xf>
    <xf numFmtId="0" fontId="14" fillId="3" borderId="28" xfId="0" applyFont="1" applyFill="1" applyBorder="1" applyAlignment="1">
      <alignment horizontal="center" vertical="center"/>
    </xf>
    <xf numFmtId="0" fontId="14" fillId="0" borderId="34" xfId="0" applyFont="1" applyBorder="1" applyAlignment="1">
      <alignment horizontal="center" vertical="center"/>
    </xf>
    <xf numFmtId="0" fontId="0" fillId="0" borderId="27" xfId="0" applyFont="1" applyFill="1" applyBorder="1" applyAlignment="1">
      <alignment horizontal="left" vertical="center" wrapText="1"/>
    </xf>
    <xf numFmtId="0" fontId="14" fillId="0" borderId="2" xfId="0" applyFont="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13" fillId="4" borderId="42" xfId="0" applyFont="1" applyFill="1" applyBorder="1" applyAlignment="1">
      <alignment horizontal="center" vertical="center" wrapText="1"/>
    </xf>
    <xf numFmtId="3" fontId="0" fillId="0" borderId="45" xfId="1" applyNumberFormat="1" applyFont="1" applyBorder="1" applyAlignment="1">
      <alignment horizontal="center" vertical="center" wrapText="1"/>
    </xf>
    <xf numFmtId="164" fontId="0" fillId="0" borderId="49" xfId="0" applyNumberFormat="1" applyFont="1" applyBorder="1" applyAlignment="1">
      <alignment horizontal="center" vertical="center" wrapText="1"/>
    </xf>
    <xf numFmtId="164" fontId="0" fillId="0" borderId="52" xfId="0" applyNumberFormat="1" applyFont="1" applyBorder="1" applyAlignment="1">
      <alignment horizontal="center" vertical="center" wrapText="1"/>
    </xf>
    <xf numFmtId="0" fontId="0" fillId="3" borderId="53" xfId="0" applyFont="1" applyFill="1" applyBorder="1" applyAlignment="1">
      <alignment horizontal="center" vertical="center" wrapText="1"/>
    </xf>
    <xf numFmtId="1" fontId="0" fillId="0" borderId="48" xfId="0" applyNumberFormat="1" applyFont="1" applyBorder="1" applyAlignment="1">
      <alignment horizontal="center" vertical="center" wrapText="1"/>
    </xf>
    <xf numFmtId="1" fontId="0" fillId="0" borderId="45" xfId="0" applyNumberFormat="1" applyFont="1" applyBorder="1" applyAlignment="1">
      <alignment horizontal="center" vertical="center" wrapText="1"/>
    </xf>
    <xf numFmtId="3" fontId="0" fillId="0" borderId="52" xfId="0" applyNumberFormat="1" applyFont="1" applyBorder="1" applyAlignment="1">
      <alignment horizontal="center" vertical="center" wrapText="1"/>
    </xf>
    <xf numFmtId="165" fontId="0" fillId="0" borderId="45" xfId="0" applyNumberFormat="1" applyFont="1" applyBorder="1" applyAlignment="1">
      <alignment horizontal="center" vertical="center" wrapText="1"/>
    </xf>
    <xf numFmtId="0" fontId="17" fillId="2" borderId="23" xfId="0" applyFont="1" applyFill="1" applyBorder="1" applyAlignment="1">
      <alignment horizontal="center" vertical="center" wrapText="1"/>
    </xf>
    <xf numFmtId="0" fontId="20" fillId="0" borderId="17" xfId="0" applyFont="1" applyBorder="1" applyAlignment="1">
      <alignment vertical="center" wrapText="1"/>
    </xf>
    <xf numFmtId="164" fontId="0" fillId="0" borderId="45" xfId="1" applyNumberFormat="1" applyFont="1" applyBorder="1" applyAlignment="1">
      <alignment horizontal="left" vertical="center" wrapText="1"/>
    </xf>
    <xf numFmtId="164" fontId="20" fillId="0" borderId="45" xfId="0" applyNumberFormat="1" applyFont="1" applyBorder="1" applyAlignment="1">
      <alignment horizontal="center" vertical="center" wrapText="1"/>
    </xf>
    <xf numFmtId="3" fontId="21" fillId="0" borderId="44" xfId="0" applyNumberFormat="1" applyFont="1" applyBorder="1" applyAlignment="1">
      <alignment horizontal="center" vertical="center" wrapText="1"/>
    </xf>
    <xf numFmtId="3" fontId="21" fillId="0" borderId="45" xfId="1" applyNumberFormat="1" applyFont="1" applyBorder="1" applyAlignment="1">
      <alignment horizontal="center" vertical="center" wrapText="1"/>
    </xf>
    <xf numFmtId="0" fontId="21" fillId="0" borderId="45" xfId="0" applyFont="1" applyBorder="1" applyAlignment="1">
      <alignment horizontal="center" vertical="center" wrapText="1"/>
    </xf>
    <xf numFmtId="3" fontId="21" fillId="0" borderId="48" xfId="0" applyNumberFormat="1" applyFont="1" applyBorder="1" applyAlignment="1">
      <alignment horizontal="center" vertical="center" wrapText="1"/>
    </xf>
    <xf numFmtId="164" fontId="21" fillId="0" borderId="45" xfId="0" applyNumberFormat="1" applyFont="1" applyBorder="1" applyAlignment="1">
      <alignment horizontal="center" vertical="center" wrapText="1"/>
    </xf>
    <xf numFmtId="164" fontId="21" fillId="0" borderId="49" xfId="0" applyNumberFormat="1" applyFont="1" applyBorder="1" applyAlignment="1">
      <alignment horizontal="center" vertical="center" wrapText="1"/>
    </xf>
    <xf numFmtId="0" fontId="21" fillId="3" borderId="51" xfId="0" applyFont="1" applyFill="1" applyBorder="1" applyAlignment="1">
      <alignment horizontal="center" vertical="center" wrapText="1"/>
    </xf>
    <xf numFmtId="164" fontId="21" fillId="0" borderId="45" xfId="1" applyNumberFormat="1" applyFont="1" applyBorder="1" applyAlignment="1">
      <alignment horizontal="center" vertical="center" wrapText="1"/>
    </xf>
    <xf numFmtId="164" fontId="21" fillId="0" borderId="44" xfId="0" applyNumberFormat="1" applyFont="1" applyBorder="1" applyAlignment="1">
      <alignment horizontal="center" vertical="center" wrapText="1"/>
    </xf>
    <xf numFmtId="164" fontId="21" fillId="0" borderId="52" xfId="0" applyNumberFormat="1" applyFont="1" applyBorder="1" applyAlignment="1">
      <alignment horizontal="center" vertical="center" wrapText="1"/>
    </xf>
    <xf numFmtId="0" fontId="21" fillId="3" borderId="53" xfId="0" applyFont="1" applyFill="1" applyBorder="1" applyAlignment="1">
      <alignment horizontal="center" vertical="center" wrapText="1"/>
    </xf>
    <xf numFmtId="0" fontId="21" fillId="0" borderId="49" xfId="0" applyFont="1" applyBorder="1" applyAlignment="1">
      <alignment horizontal="center" vertical="center" wrapText="1"/>
    </xf>
    <xf numFmtId="164" fontId="21" fillId="0" borderId="48" xfId="0" applyNumberFormat="1" applyFont="1" applyBorder="1" applyAlignment="1">
      <alignment horizontal="center" vertical="center" wrapText="1"/>
    </xf>
    <xf numFmtId="1" fontId="21" fillId="0" borderId="48" xfId="0" applyNumberFormat="1" applyFont="1" applyBorder="1" applyAlignment="1">
      <alignment horizontal="center" vertical="center" wrapText="1"/>
    </xf>
    <xf numFmtId="1" fontId="21" fillId="0" borderId="45" xfId="0" applyNumberFormat="1" applyFont="1" applyBorder="1" applyAlignment="1">
      <alignment horizontal="center" vertical="center" wrapText="1"/>
    </xf>
    <xf numFmtId="3" fontId="21" fillId="0" borderId="52" xfId="0" applyNumberFormat="1" applyFont="1" applyBorder="1" applyAlignment="1">
      <alignment horizontal="center" vertical="center" wrapText="1"/>
    </xf>
    <xf numFmtId="165" fontId="21" fillId="0" borderId="5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3" fontId="22" fillId="0" borderId="17" xfId="0" applyNumberFormat="1" applyFont="1" applyFill="1" applyBorder="1" applyAlignment="1">
      <alignment horizontal="center" vertical="center"/>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10" fontId="0" fillId="0" borderId="6" xfId="1" applyNumberFormat="1" applyFont="1" applyBorder="1"/>
    <xf numFmtId="0" fontId="0" fillId="0" borderId="49" xfId="0" applyFont="1" applyFill="1" applyBorder="1" applyAlignment="1">
      <alignment horizontal="center" vertical="center" wrapText="1"/>
    </xf>
    <xf numFmtId="0" fontId="14" fillId="0" borderId="2" xfId="0" applyFont="1" applyBorder="1" applyAlignment="1">
      <alignment horizontal="center" vertical="center"/>
    </xf>
    <xf numFmtId="164" fontId="0" fillId="0" borderId="45" xfId="0" applyNumberFormat="1" applyFont="1" applyBorder="1" applyAlignment="1">
      <alignment vertical="top" wrapText="1"/>
    </xf>
    <xf numFmtId="0" fontId="22" fillId="0" borderId="1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0" xfId="0" applyFont="1" applyFill="1" applyAlignment="1">
      <alignment horizontal="center" vertical="center" wrapText="1"/>
    </xf>
    <xf numFmtId="0" fontId="0" fillId="0" borderId="45" xfId="0" applyFont="1" applyBorder="1" applyAlignment="1">
      <alignment horizontal="center" vertical="center" wrapText="1"/>
    </xf>
    <xf numFmtId="3" fontId="0" fillId="0" borderId="48" xfId="0" applyNumberFormat="1" applyFont="1" applyBorder="1" applyAlignment="1">
      <alignment horizontal="center" vertical="center" wrapText="1"/>
    </xf>
    <xf numFmtId="164" fontId="0" fillId="0" borderId="45" xfId="0" applyNumberFormat="1" applyFont="1" applyBorder="1" applyAlignment="1">
      <alignment horizontal="center" vertical="center" wrapText="1"/>
    </xf>
    <xf numFmtId="0" fontId="0" fillId="3" borderId="51" xfId="0" applyFont="1" applyFill="1" applyBorder="1" applyAlignment="1">
      <alignment horizontal="center" vertical="center" wrapText="1"/>
    </xf>
    <xf numFmtId="164" fontId="0" fillId="0" borderId="45" xfId="1"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0" fontId="0" fillId="3" borderId="53" xfId="0" applyFont="1" applyFill="1" applyBorder="1" applyAlignment="1">
      <alignment horizontal="center" vertical="center" wrapText="1"/>
    </xf>
    <xf numFmtId="164" fontId="0" fillId="0" borderId="48" xfId="0" applyNumberFormat="1" applyFont="1" applyBorder="1" applyAlignment="1">
      <alignment horizontal="center" vertical="center" wrapText="1"/>
    </xf>
    <xf numFmtId="165" fontId="0" fillId="0" borderId="56" xfId="0" applyNumberFormat="1" applyFont="1" applyBorder="1" applyAlignment="1">
      <alignment horizontal="center" vertical="center" wrapText="1"/>
    </xf>
    <xf numFmtId="49" fontId="0" fillId="0" borderId="19" xfId="0" applyNumberFormat="1" applyBorder="1" applyAlignment="1">
      <alignment horizontal="left" vertical="center" wrapText="1"/>
    </xf>
    <xf numFmtId="49" fontId="0" fillId="0" borderId="17" xfId="0" applyNumberFormat="1" applyBorder="1" applyAlignment="1">
      <alignment horizontal="left" vertical="center" wrapText="1"/>
    </xf>
    <xf numFmtId="0" fontId="0" fillId="0" borderId="17" xfId="0"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0" borderId="17" xfId="0" applyBorder="1" applyAlignment="1">
      <alignmen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49" fontId="0" fillId="0" borderId="21" xfId="0" applyNumberFormat="1" applyBorder="1" applyAlignment="1">
      <alignment horizontal="left" vertical="center" wrapText="1"/>
    </xf>
    <xf numFmtId="0" fontId="0" fillId="0" borderId="45" xfId="0" applyBorder="1" applyAlignment="1">
      <alignment horizontal="center" vertical="center" wrapText="1"/>
    </xf>
    <xf numFmtId="3" fontId="0" fillId="0" borderId="44" xfId="0" applyNumberFormat="1" applyBorder="1" applyAlignment="1">
      <alignment horizontal="center" vertical="center" wrapText="1"/>
    </xf>
    <xf numFmtId="167" fontId="0" fillId="0" borderId="17" xfId="0" applyNumberFormat="1" applyBorder="1" applyAlignment="1">
      <alignment horizontal="center" vertical="center" wrapText="1"/>
    </xf>
    <xf numFmtId="0" fontId="0" fillId="6" borderId="45" xfId="0" applyFill="1" applyBorder="1" applyAlignment="1">
      <alignment horizontal="center" vertical="center" wrapText="1"/>
    </xf>
    <xf numFmtId="3" fontId="0" fillId="0" borderId="45" xfId="0" applyNumberFormat="1" applyBorder="1" applyAlignment="1">
      <alignment horizontal="left" vertical="center" wrapText="1"/>
    </xf>
    <xf numFmtId="3" fontId="0" fillId="0" borderId="48" xfId="0" applyNumberFormat="1" applyBorder="1" applyAlignment="1">
      <alignment horizontal="center" vertical="center" wrapText="1"/>
    </xf>
    <xf numFmtId="164" fontId="0" fillId="0" borderId="45"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6" borderId="45" xfId="0" applyNumberFormat="1" applyFill="1" applyBorder="1" applyAlignment="1">
      <alignment horizontal="center" vertical="center" wrapText="1"/>
    </xf>
    <xf numFmtId="0" fontId="0" fillId="5" borderId="51" xfId="0" applyFill="1" applyBorder="1" applyAlignment="1">
      <alignment horizontal="center" vertical="center" wrapText="1"/>
    </xf>
    <xf numFmtId="164" fontId="0" fillId="0" borderId="44" xfId="0" applyNumberFormat="1" applyBorder="1" applyAlignment="1">
      <alignment horizontal="center" vertical="center" wrapText="1"/>
    </xf>
    <xf numFmtId="164" fontId="0" fillId="0" borderId="52" xfId="0" applyNumberFormat="1" applyBorder="1" applyAlignment="1">
      <alignment horizontal="center" vertical="center" wrapText="1"/>
    </xf>
    <xf numFmtId="0" fontId="0" fillId="5" borderId="53" xfId="0" applyFill="1" applyBorder="1" applyAlignment="1">
      <alignment horizontal="center" vertical="center" wrapText="1"/>
    </xf>
    <xf numFmtId="0" fontId="0" fillId="0" borderId="45" xfId="0" applyBorder="1" applyAlignment="1">
      <alignment horizontal="left" vertical="center" wrapText="1"/>
    </xf>
    <xf numFmtId="0" fontId="0" fillId="0" borderId="49" xfId="0" applyBorder="1" applyAlignment="1">
      <alignment horizontal="center" vertical="center" wrapText="1"/>
    </xf>
    <xf numFmtId="164" fontId="0" fillId="6" borderId="45" xfId="0" applyNumberFormat="1" applyFill="1" applyBorder="1" applyAlignment="1">
      <alignment horizontal="left" vertical="center" wrapText="1"/>
    </xf>
    <xf numFmtId="1" fontId="0" fillId="0" borderId="48" xfId="0" applyNumberFormat="1" applyBorder="1" applyAlignment="1">
      <alignment horizontal="center" vertical="center" wrapText="1"/>
    </xf>
    <xf numFmtId="1" fontId="0" fillId="0" borderId="45" xfId="0" applyNumberFormat="1" applyBorder="1" applyAlignment="1">
      <alignment horizontal="center" vertical="center" wrapText="1"/>
    </xf>
    <xf numFmtId="3" fontId="0" fillId="6" borderId="52" xfId="0" applyNumberFormat="1" applyFill="1" applyBorder="1" applyAlignment="1">
      <alignment horizontal="left" vertical="center" wrapText="1"/>
    </xf>
    <xf numFmtId="165" fontId="0" fillId="0" borderId="45" xfId="0" applyNumberFormat="1" applyBorder="1" applyAlignment="1">
      <alignment horizontal="center" vertical="center" wrapText="1"/>
    </xf>
    <xf numFmtId="165" fontId="0" fillId="0" borderId="56" xfId="0" applyNumberFormat="1" applyBorder="1" applyAlignment="1">
      <alignment horizontal="left" vertical="center" wrapText="1"/>
    </xf>
    <xf numFmtId="0" fontId="26" fillId="0" borderId="17" xfId="0" applyFont="1" applyBorder="1" applyAlignment="1">
      <alignment vertical="center" wrapText="1"/>
    </xf>
    <xf numFmtId="0" fontId="27" fillId="0" borderId="17" xfId="0" applyFont="1" applyBorder="1" applyAlignment="1">
      <alignment vertical="center" wrapText="1"/>
    </xf>
    <xf numFmtId="0" fontId="26" fillId="0" borderId="17" xfId="0" applyFont="1" applyBorder="1" applyAlignment="1">
      <alignment vertical="center"/>
    </xf>
    <xf numFmtId="3" fontId="27" fillId="0" borderId="45" xfId="0" applyNumberFormat="1" applyFont="1" applyBorder="1" applyAlignment="1">
      <alignment horizontal="left" vertical="center" wrapText="1"/>
    </xf>
    <xf numFmtId="3" fontId="26" fillId="0" borderId="45" xfId="0" applyNumberFormat="1" applyFont="1" applyBorder="1" applyAlignment="1">
      <alignment horizontal="left" vertical="center" wrapText="1"/>
    </xf>
    <xf numFmtId="3" fontId="26" fillId="0" borderId="48" xfId="0" applyNumberFormat="1" applyFont="1" applyBorder="1" applyAlignment="1">
      <alignment horizontal="left" vertical="center" wrapText="1"/>
    </xf>
    <xf numFmtId="164" fontId="0" fillId="0" borderId="45" xfId="0" applyNumberFormat="1" applyBorder="1" applyAlignment="1">
      <alignment horizontal="left" vertical="center" wrapText="1"/>
    </xf>
    <xf numFmtId="164" fontId="27" fillId="0" borderId="45" xfId="0" applyNumberFormat="1" applyFont="1" applyBorder="1" applyAlignment="1">
      <alignment horizontal="left" vertical="center" wrapText="1"/>
    </xf>
    <xf numFmtId="164" fontId="26" fillId="0" borderId="45" xfId="1" applyNumberFormat="1" applyFont="1" applyBorder="1" applyAlignment="1">
      <alignment horizontal="left" vertical="center" wrapText="1"/>
    </xf>
    <xf numFmtId="0" fontId="0" fillId="3" borderId="51" xfId="0" applyFill="1" applyBorder="1" applyAlignment="1">
      <alignment horizontal="left" vertical="center" wrapText="1"/>
    </xf>
    <xf numFmtId="164" fontId="27" fillId="0" borderId="45" xfId="1" applyNumberFormat="1" applyFont="1" applyBorder="1" applyAlignment="1">
      <alignment horizontal="left" vertical="center" wrapText="1"/>
    </xf>
    <xf numFmtId="164" fontId="26" fillId="0" borderId="45" xfId="0" applyNumberFormat="1" applyFont="1" applyBorder="1" applyAlignment="1">
      <alignment horizontal="left" vertical="center" wrapText="1"/>
    </xf>
    <xf numFmtId="164" fontId="26" fillId="0" borderId="44" xfId="0" applyNumberFormat="1" applyFont="1" applyBorder="1" applyAlignment="1">
      <alignment horizontal="left" vertical="center" wrapText="1"/>
    </xf>
    <xf numFmtId="164" fontId="27" fillId="0" borderId="52" xfId="0" applyNumberFormat="1" applyFont="1" applyBorder="1" applyAlignment="1">
      <alignment horizontal="left" vertical="center" wrapText="1"/>
    </xf>
    <xf numFmtId="0" fontId="0" fillId="3" borderId="53" xfId="0" applyFill="1" applyBorder="1" applyAlignment="1">
      <alignment horizontal="center" vertical="center" wrapText="1"/>
    </xf>
    <xf numFmtId="0" fontId="27" fillId="0" borderId="45" xfId="0" applyFont="1" applyBorder="1" applyAlignment="1">
      <alignment horizontal="left" vertical="center" wrapText="1"/>
    </xf>
    <xf numFmtId="0" fontId="26" fillId="0" borderId="45" xfId="0" applyFont="1" applyBorder="1" applyAlignment="1">
      <alignment horizontal="left" vertical="center" wrapText="1"/>
    </xf>
    <xf numFmtId="0" fontId="26" fillId="0" borderId="45" xfId="0" applyFont="1" applyBorder="1" applyAlignment="1">
      <alignment horizontal="center" vertical="center" wrapText="1"/>
    </xf>
    <xf numFmtId="1" fontId="27" fillId="0" borderId="48" xfId="0" applyNumberFormat="1" applyFont="1" applyBorder="1" applyAlignment="1">
      <alignment horizontal="left" vertical="center" wrapText="1"/>
    </xf>
    <xf numFmtId="1" fontId="27" fillId="0" borderId="45" xfId="0" applyNumberFormat="1" applyFont="1" applyBorder="1" applyAlignment="1">
      <alignment horizontal="left" vertical="center" wrapText="1"/>
    </xf>
    <xf numFmtId="165" fontId="28" fillId="0" borderId="45" xfId="0" applyNumberFormat="1" applyFont="1" applyBorder="1" applyAlignment="1">
      <alignment horizontal="center" vertical="center" wrapText="1"/>
    </xf>
    <xf numFmtId="165" fontId="28" fillId="0" borderId="56"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0" fillId="0" borderId="45" xfId="0" applyNumberFormat="1" applyBorder="1" applyAlignment="1">
      <alignment horizontal="center" vertical="center" wrapText="1"/>
    </xf>
    <xf numFmtId="3" fontId="21" fillId="0" borderId="45" xfId="0" applyNumberFormat="1" applyFont="1" applyBorder="1" applyAlignment="1">
      <alignment horizontal="center" vertical="center" wrapText="1"/>
    </xf>
    <xf numFmtId="0" fontId="0" fillId="0" borderId="17" xfId="0" applyBorder="1" applyAlignment="1">
      <alignment horizontal="center" vertical="center"/>
    </xf>
    <xf numFmtId="10" fontId="0" fillId="0" borderId="6" xfId="1" applyNumberFormat="1" applyFont="1" applyBorder="1" applyAlignment="1">
      <alignment horizontal="center" vertical="center" wrapText="1"/>
    </xf>
    <xf numFmtId="0" fontId="14" fillId="0" borderId="2" xfId="0" applyFont="1" applyBorder="1" applyAlignment="1">
      <alignment horizontal="center" vertical="center"/>
    </xf>
    <xf numFmtId="49" fontId="0" fillId="0" borderId="18" xfId="0" applyNumberFormat="1" applyBorder="1" applyAlignment="1">
      <alignment horizontal="left" vertical="center" wrapText="1"/>
    </xf>
    <xf numFmtId="3" fontId="0" fillId="0" borderId="44" xfId="0" applyNumberFormat="1" applyBorder="1" applyAlignment="1">
      <alignment horizontal="center" vertical="center" wrapText="1"/>
    </xf>
    <xf numFmtId="0" fontId="0" fillId="6" borderId="17" xfId="0" applyFill="1" applyBorder="1" applyAlignment="1">
      <alignment horizontal="center" vertical="center" wrapText="1"/>
    </xf>
    <xf numFmtId="0" fontId="0" fillId="6" borderId="17" xfId="0" applyFill="1" applyBorder="1" applyAlignment="1">
      <alignment horizontal="center" vertical="center"/>
    </xf>
    <xf numFmtId="49" fontId="0" fillId="0" borderId="45" xfId="0" applyNumberFormat="1" applyBorder="1" applyAlignment="1">
      <alignment horizontal="center" vertical="center" wrapText="1"/>
    </xf>
    <xf numFmtId="49" fontId="0" fillId="0" borderId="49" xfId="0" applyNumberFormat="1" applyBorder="1" applyAlignment="1">
      <alignment horizontal="center" vertical="center" wrapText="1"/>
    </xf>
    <xf numFmtId="0" fontId="0" fillId="3" borderId="51" xfId="0" applyFill="1" applyBorder="1" applyAlignment="1">
      <alignment horizontal="center" vertical="center" wrapText="1"/>
    </xf>
    <xf numFmtId="164" fontId="0" fillId="6" borderId="52" xfId="0" applyNumberFormat="1" applyFill="1" applyBorder="1" applyAlignment="1">
      <alignment horizontal="center" vertical="center" wrapText="1"/>
    </xf>
    <xf numFmtId="164" fontId="0" fillId="0" borderId="48" xfId="0" applyNumberFormat="1" applyBorder="1" applyAlignment="1">
      <alignment horizontal="center" vertical="center" wrapText="1"/>
    </xf>
    <xf numFmtId="1" fontId="0" fillId="6" borderId="48" xfId="0" applyNumberFormat="1" applyFill="1" applyBorder="1" applyAlignment="1">
      <alignment horizontal="center" vertical="center" wrapText="1"/>
    </xf>
    <xf numFmtId="1" fontId="0" fillId="6" borderId="45" xfId="0" applyNumberFormat="1" applyFill="1" applyBorder="1" applyAlignment="1">
      <alignment horizontal="center" vertical="center" wrapText="1"/>
    </xf>
    <xf numFmtId="3" fontId="0" fillId="6" borderId="52" xfId="0" applyNumberFormat="1" applyFill="1" applyBorder="1" applyAlignment="1">
      <alignment horizontal="center" vertical="center" wrapText="1"/>
    </xf>
    <xf numFmtId="165" fontId="0" fillId="0" borderId="56" xfId="0" applyNumberFormat="1" applyBorder="1" applyAlignment="1">
      <alignment horizontal="center" vertical="center" wrapText="1"/>
    </xf>
    <xf numFmtId="41" fontId="25" fillId="0" borderId="36" xfId="3" applyFont="1" applyFill="1" applyBorder="1" applyAlignment="1">
      <alignment horizontal="center" vertical="center" wrapText="1"/>
    </xf>
    <xf numFmtId="0" fontId="27" fillId="0" borderId="17" xfId="0" applyFont="1" applyBorder="1" applyAlignment="1">
      <alignment vertical="center"/>
    </xf>
    <xf numFmtId="0" fontId="32" fillId="0" borderId="17" xfId="0" applyFont="1" applyBorder="1" applyAlignment="1">
      <alignment vertical="center" wrapText="1"/>
    </xf>
    <xf numFmtId="0" fontId="28" fillId="0" borderId="17" xfId="0" applyFont="1" applyBorder="1" applyAlignment="1">
      <alignment vertical="center" wrapText="1"/>
    </xf>
    <xf numFmtId="0" fontId="33" fillId="0" borderId="17" xfId="0" applyFont="1" applyBorder="1" applyAlignment="1">
      <alignment vertical="center" wrapText="1"/>
    </xf>
    <xf numFmtId="0" fontId="20" fillId="0" borderId="49" xfId="0" applyFont="1" applyBorder="1" applyAlignment="1">
      <alignment horizontal="center" vertical="center" wrapText="1"/>
    </xf>
    <xf numFmtId="3" fontId="26" fillId="0" borderId="52" xfId="0" applyNumberFormat="1" applyFont="1" applyBorder="1" applyAlignment="1">
      <alignment horizontal="left" vertical="center" wrapText="1"/>
    </xf>
    <xf numFmtId="3" fontId="0" fillId="0" borderId="45" xfId="0" applyNumberFormat="1" applyBorder="1" applyAlignment="1">
      <alignment horizontal="center" vertical="center" wrapText="1"/>
    </xf>
    <xf numFmtId="0" fontId="0" fillId="0" borderId="17" xfId="0" applyBorder="1" applyAlignment="1">
      <alignment horizontal="center" vertical="center" wrapText="1"/>
    </xf>
    <xf numFmtId="0" fontId="21" fillId="0" borderId="45" xfId="4" applyFont="1" applyBorder="1" applyAlignment="1">
      <alignment horizontal="center" vertical="center" wrapText="1"/>
    </xf>
    <xf numFmtId="3" fontId="21" fillId="0" borderId="49" xfId="0" applyNumberFormat="1" applyFont="1" applyBorder="1" applyAlignment="1">
      <alignment horizontal="center" vertical="center" wrapText="1"/>
    </xf>
    <xf numFmtId="3" fontId="21" fillId="0" borderId="44" xfId="0" applyNumberFormat="1" applyFont="1" applyBorder="1" applyAlignment="1">
      <alignment horizontal="center" vertical="center" wrapText="1"/>
    </xf>
    <xf numFmtId="166" fontId="3" fillId="0" borderId="43" xfId="0" applyNumberFormat="1" applyFont="1" applyFill="1" applyBorder="1" applyAlignment="1">
      <alignment horizontal="center" vertical="center" wrapText="1"/>
    </xf>
    <xf numFmtId="166" fontId="5" fillId="0" borderId="26" xfId="0" applyNumberFormat="1" applyFont="1" applyFill="1" applyBorder="1" applyAlignment="1">
      <alignment horizontal="center" vertical="center" wrapText="1"/>
    </xf>
    <xf numFmtId="0" fontId="0" fillId="0" borderId="43" xfId="0" applyBorder="1" applyAlignment="1">
      <alignment horizontal="center" vertical="center" wrapText="1"/>
    </xf>
    <xf numFmtId="0" fontId="0" fillId="0" borderId="26" xfId="0" applyBorder="1" applyAlignment="1">
      <alignment horizontal="center" vertical="center" wrapText="1"/>
    </xf>
    <xf numFmtId="165" fontId="0" fillId="0" borderId="43" xfId="0" applyNumberFormat="1" applyBorder="1" applyAlignment="1">
      <alignment horizontal="center" vertical="center" wrapText="1"/>
    </xf>
    <xf numFmtId="165" fontId="0" fillId="0" borderId="26" xfId="0" applyNumberFormat="1" applyBorder="1" applyAlignment="1">
      <alignment horizontal="center" vertical="center" wrapText="1"/>
    </xf>
    <xf numFmtId="165" fontId="0" fillId="6" borderId="54" xfId="0" applyNumberFormat="1" applyFill="1" applyBorder="1" applyAlignment="1">
      <alignment horizontal="center" vertical="center" wrapText="1"/>
    </xf>
    <xf numFmtId="0" fontId="0" fillId="6" borderId="55"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29"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67" xfId="0" applyFill="1" applyBorder="1" applyAlignment="1">
      <alignment horizontal="center" vertical="center" wrapText="1"/>
    </xf>
    <xf numFmtId="0" fontId="0" fillId="6" borderId="68" xfId="0" applyFill="1" applyBorder="1" applyAlignment="1">
      <alignment horizontal="center" vertical="center" wrapText="1"/>
    </xf>
    <xf numFmtId="3" fontId="0" fillId="6" borderId="46" xfId="0" applyNumberFormat="1" applyFill="1" applyBorder="1" applyAlignment="1">
      <alignment horizontal="center" vertical="center" wrapText="1"/>
    </xf>
    <xf numFmtId="0" fontId="0" fillId="6" borderId="18" xfId="0" applyFill="1" applyBorder="1" applyAlignment="1">
      <alignment horizontal="center" vertical="center" wrapText="1"/>
    </xf>
    <xf numFmtId="10" fontId="0" fillId="6" borderId="43" xfId="1" applyNumberFormat="1" applyFont="1" applyFill="1" applyBorder="1" applyAlignment="1">
      <alignment horizontal="center" vertical="center" wrapText="1"/>
    </xf>
    <xf numFmtId="10" fontId="0" fillId="6" borderId="26" xfId="1" applyNumberFormat="1" applyFont="1" applyFill="1" applyBorder="1" applyAlignment="1">
      <alignment horizontal="center" vertical="center" wrapText="1"/>
    </xf>
    <xf numFmtId="10" fontId="0" fillId="6" borderId="43" xfId="0" applyNumberFormat="1" applyFill="1" applyBorder="1" applyAlignment="1">
      <alignment horizontal="center" vertical="center" wrapText="1"/>
    </xf>
    <xf numFmtId="0" fontId="0" fillId="7" borderId="43" xfId="0" applyFill="1" applyBorder="1" applyAlignment="1">
      <alignment horizontal="center" vertical="center" wrapText="1"/>
    </xf>
    <xf numFmtId="0" fontId="0" fillId="7" borderId="26" xfId="0" applyFill="1" applyBorder="1" applyAlignment="1">
      <alignment horizontal="center" vertical="center" wrapText="1"/>
    </xf>
    <xf numFmtId="10" fontId="0" fillId="7" borderId="43" xfId="0" applyNumberFormat="1" applyFill="1" applyBorder="1" applyAlignment="1">
      <alignment horizontal="center" vertical="center" wrapText="1"/>
    </xf>
    <xf numFmtId="3" fontId="0" fillId="6" borderId="43" xfId="0" applyNumberFormat="1" applyFill="1" applyBorder="1" applyAlignment="1">
      <alignment horizontal="center" vertical="center" wrapText="1"/>
    </xf>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3" fontId="0" fillId="0" borderId="45" xfId="0" applyNumberFormat="1" applyBorder="1" applyAlignment="1">
      <alignment horizontal="center" vertical="center" wrapText="1"/>
    </xf>
    <xf numFmtId="2" fontId="0" fillId="6" borderId="43" xfId="0" applyNumberFormat="1" applyFill="1" applyBorder="1" applyAlignment="1">
      <alignment horizontal="center" vertical="center" wrapText="1"/>
    </xf>
    <xf numFmtId="2" fontId="0" fillId="6" borderId="26" xfId="0" applyNumberFormat="1" applyFill="1" applyBorder="1" applyAlignment="1">
      <alignment horizontal="center" vertical="center" wrapText="1"/>
    </xf>
    <xf numFmtId="3" fontId="0" fillId="6" borderId="26" xfId="0" applyNumberForma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3" fontId="0" fillId="6" borderId="65" xfId="0" applyNumberFormat="1" applyFill="1" applyBorder="1" applyAlignment="1">
      <alignment horizontal="center" vertical="center" wrapText="1"/>
    </xf>
    <xf numFmtId="3" fontId="0" fillId="6" borderId="66" xfId="0" applyNumberFormat="1" applyFill="1" applyBorder="1" applyAlignment="1">
      <alignment horizontal="center" vertical="center" wrapText="1"/>
    </xf>
    <xf numFmtId="9" fontId="4" fillId="0" borderId="43" xfId="1" applyFont="1" applyFill="1" applyBorder="1" applyAlignment="1">
      <alignment horizontal="center" vertical="center" wrapText="1"/>
    </xf>
    <xf numFmtId="9" fontId="4" fillId="0" borderId="26" xfId="1" applyFont="1" applyFill="1" applyBorder="1" applyAlignment="1">
      <alignment horizontal="center" vertical="center" wrapText="1"/>
    </xf>
    <xf numFmtId="166" fontId="34" fillId="8" borderId="43" xfId="0" applyNumberFormat="1" applyFont="1" applyFill="1" applyBorder="1" applyAlignment="1">
      <alignment horizontal="center" vertical="center" wrapText="1"/>
    </xf>
    <xf numFmtId="166" fontId="34" fillId="8" borderId="26"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3" fontId="0" fillId="0" borderId="49" xfId="0" applyNumberFormat="1" applyFont="1" applyBorder="1" applyAlignment="1">
      <alignment horizontal="center" vertical="center" wrapText="1"/>
    </xf>
    <xf numFmtId="3" fontId="0" fillId="0" borderId="44" xfId="0" applyNumberFormat="1" applyFont="1" applyBorder="1" applyAlignment="1">
      <alignment horizontal="center" vertical="center" wrapText="1"/>
    </xf>
    <xf numFmtId="166" fontId="4" fillId="0" borderId="43" xfId="0" applyNumberFormat="1" applyFont="1" applyBorder="1" applyAlignment="1">
      <alignment horizontal="center" vertical="center" wrapText="1"/>
    </xf>
    <xf numFmtId="166" fontId="4" fillId="0" borderId="26" xfId="0" applyNumberFormat="1" applyFont="1" applyBorder="1" applyAlignment="1">
      <alignment horizontal="center" vertical="center" wrapText="1"/>
    </xf>
    <xf numFmtId="3" fontId="0" fillId="0" borderId="43" xfId="0" applyNumberFormat="1" applyBorder="1" applyAlignment="1">
      <alignment horizontal="center" vertical="center" wrapText="1"/>
    </xf>
    <xf numFmtId="3" fontId="0" fillId="0" borderId="26" xfId="0" applyNumberFormat="1" applyBorder="1" applyAlignment="1">
      <alignment horizontal="center" vertical="center" wrapText="1"/>
    </xf>
    <xf numFmtId="10" fontId="22" fillId="0" borderId="43" xfId="1" applyNumberFormat="1" applyFont="1" applyFill="1" applyBorder="1" applyAlignment="1">
      <alignment horizontal="center" vertical="center" wrapText="1"/>
    </xf>
    <xf numFmtId="10" fontId="22" fillId="0" borderId="26" xfId="1" applyNumberFormat="1" applyFont="1" applyFill="1" applyBorder="1" applyAlignment="1">
      <alignment horizontal="center" vertical="center" wrapText="1"/>
    </xf>
    <xf numFmtId="173" fontId="4" fillId="0" borderId="43" xfId="3" applyNumberFormat="1" applyFont="1" applyFill="1" applyBorder="1" applyAlignment="1">
      <alignment horizontal="center" vertical="center" wrapText="1"/>
    </xf>
    <xf numFmtId="173" fontId="4" fillId="0" borderId="26" xfId="3" applyNumberFormat="1" applyFont="1" applyFill="1" applyBorder="1" applyAlignment="1">
      <alignment horizontal="center" vertical="center" wrapText="1"/>
    </xf>
    <xf numFmtId="166" fontId="25" fillId="0" borderId="43" xfId="0" applyNumberFormat="1" applyFont="1" applyBorder="1" applyAlignment="1">
      <alignment horizontal="center" vertical="center" wrapText="1"/>
    </xf>
    <xf numFmtId="166" fontId="25" fillId="0" borderId="26" xfId="0" applyNumberFormat="1" applyFont="1" applyBorder="1" applyAlignment="1">
      <alignment horizontal="center" vertical="center" wrapText="1"/>
    </xf>
    <xf numFmtId="165" fontId="29" fillId="0" borderId="43" xfId="0" applyNumberFormat="1" applyFont="1" applyBorder="1" applyAlignment="1">
      <alignment horizontal="center" vertical="center" wrapText="1"/>
    </xf>
    <xf numFmtId="0" fontId="29" fillId="0" borderId="26" xfId="0" applyFont="1" applyBorder="1" applyAlignment="1">
      <alignment horizontal="center" vertical="center" wrapText="1"/>
    </xf>
    <xf numFmtId="1" fontId="4" fillId="0" borderId="43" xfId="0" applyNumberFormat="1" applyFont="1" applyBorder="1" applyAlignment="1">
      <alignment horizontal="center" vertical="center" wrapText="1"/>
    </xf>
    <xf numFmtId="1" fontId="4" fillId="0" borderId="26" xfId="0" applyNumberFormat="1" applyFont="1" applyBorder="1" applyAlignment="1">
      <alignment horizontal="center" vertical="center" wrapText="1"/>
    </xf>
    <xf numFmtId="164" fontId="22" fillId="0" borderId="57" xfId="1" applyNumberFormat="1" applyFont="1" applyFill="1" applyBorder="1" applyAlignment="1">
      <alignment horizontal="center" vertical="center" wrapText="1"/>
    </xf>
    <xf numFmtId="164" fontId="22" fillId="0" borderId="32" xfId="1" applyNumberFormat="1" applyFont="1" applyFill="1" applyBorder="1" applyAlignment="1">
      <alignment horizontal="center" vertical="center" wrapText="1"/>
    </xf>
    <xf numFmtId="1" fontId="22" fillId="0" borderId="43" xfId="0" applyNumberFormat="1" applyFont="1" applyFill="1" applyBorder="1" applyAlignment="1">
      <alignment horizontal="center" vertical="center" wrapText="1"/>
    </xf>
    <xf numFmtId="1" fontId="22" fillId="0" borderId="26" xfId="0" applyNumberFormat="1" applyFont="1" applyFill="1" applyBorder="1" applyAlignment="1">
      <alignment horizontal="center" vertical="center" wrapText="1"/>
    </xf>
    <xf numFmtId="0" fontId="0" fillId="0" borderId="27" xfId="0" applyFont="1" applyFill="1" applyBorder="1" applyAlignment="1">
      <alignment horizontal="left" vertical="center" wrapText="1"/>
    </xf>
    <xf numFmtId="0" fontId="0" fillId="0" borderId="36" xfId="0" applyFont="1" applyFill="1" applyBorder="1" applyAlignment="1">
      <alignment horizontal="left" vertical="center" wrapText="1"/>
    </xf>
    <xf numFmtId="171" fontId="0" fillId="0" borderId="43" xfId="0" applyNumberFormat="1" applyBorder="1" applyAlignment="1">
      <alignment horizontal="center" vertical="center" wrapText="1"/>
    </xf>
    <xf numFmtId="171" fontId="0" fillId="0" borderId="26" xfId="0" applyNumberFormat="1" applyBorder="1" applyAlignment="1">
      <alignment horizontal="center" vertical="center" wrapText="1"/>
    </xf>
    <xf numFmtId="0" fontId="4" fillId="0" borderId="43" xfId="0" applyFont="1" applyBorder="1" applyAlignment="1">
      <alignment horizontal="center" vertical="center" wrapText="1"/>
    </xf>
    <xf numFmtId="0" fontId="4" fillId="0" borderId="26" xfId="0" applyFont="1" applyBorder="1" applyAlignment="1">
      <alignment horizontal="center" vertical="center" wrapText="1"/>
    </xf>
    <xf numFmtId="170" fontId="35" fillId="0" borderId="43" xfId="0" applyNumberFormat="1" applyFont="1" applyBorder="1" applyAlignment="1">
      <alignment horizontal="center" vertical="center" wrapText="1"/>
    </xf>
    <xf numFmtId="170" fontId="35" fillId="0" borderId="26" xfId="0" applyNumberFormat="1" applyFont="1" applyBorder="1" applyAlignment="1">
      <alignment horizontal="center" vertical="center" wrapText="1"/>
    </xf>
    <xf numFmtId="3" fontId="4" fillId="0" borderId="57" xfId="0"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3" fontId="0" fillId="6" borderId="57" xfId="0" applyNumberFormat="1" applyFill="1" applyBorder="1" applyAlignment="1">
      <alignment horizontal="center" vertical="center" wrapText="1"/>
    </xf>
    <xf numFmtId="0" fontId="0" fillId="6" borderId="32" xfId="0" applyFill="1" applyBorder="1" applyAlignment="1">
      <alignment horizontal="center" vertical="center" wrapText="1"/>
    </xf>
    <xf numFmtId="166" fontId="4" fillId="0" borderId="57" xfId="0" applyNumberFormat="1" applyFont="1" applyBorder="1" applyAlignment="1">
      <alignment horizontal="center" vertical="center" wrapText="1"/>
    </xf>
    <xf numFmtId="166" fontId="4" fillId="0" borderId="32" xfId="0" applyNumberFormat="1" applyFont="1" applyBorder="1" applyAlignment="1">
      <alignment horizontal="center" vertical="center" wrapText="1"/>
    </xf>
    <xf numFmtId="0" fontId="0" fillId="0" borderId="33"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167" fontId="0" fillId="0" borderId="57" xfId="0" applyNumberFormat="1" applyBorder="1" applyAlignment="1">
      <alignment horizontal="center" vertical="center" wrapText="1"/>
    </xf>
    <xf numFmtId="167" fontId="0" fillId="0" borderId="32" xfId="0" applyNumberFormat="1" applyBorder="1" applyAlignment="1">
      <alignment horizontal="center" vertical="center" wrapText="1"/>
    </xf>
    <xf numFmtId="167" fontId="0" fillId="0" borderId="43" xfId="0" applyNumberFormat="1" applyBorder="1" applyAlignment="1">
      <alignment horizontal="center" vertical="center" wrapText="1"/>
    </xf>
    <xf numFmtId="167" fontId="0" fillId="0" borderId="26" xfId="0" applyNumberFormat="1" applyBorder="1" applyAlignment="1">
      <alignment horizontal="center" vertical="center" wrapText="1"/>
    </xf>
    <xf numFmtId="170" fontId="30" fillId="0" borderId="43" xfId="0" applyNumberFormat="1" applyFont="1" applyBorder="1" applyAlignment="1">
      <alignment horizontal="center" vertical="center" wrapText="1"/>
    </xf>
    <xf numFmtId="170" fontId="0" fillId="0" borderId="26" xfId="0" applyNumberFormat="1" applyBorder="1" applyAlignment="1">
      <alignment horizontal="center" vertical="center" wrapText="1"/>
    </xf>
    <xf numFmtId="167" fontId="0" fillId="5" borderId="50" xfId="0" applyNumberFormat="1" applyFill="1" applyBorder="1" applyAlignment="1">
      <alignment horizontal="center" vertical="center" wrapText="1"/>
    </xf>
    <xf numFmtId="167" fontId="0" fillId="5" borderId="16" xfId="0" applyNumberFormat="1" applyFill="1" applyBorder="1" applyAlignment="1">
      <alignment horizontal="center"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167" fontId="0" fillId="0" borderId="50" xfId="0" applyNumberFormat="1" applyBorder="1" applyAlignment="1">
      <alignment horizontal="center" vertical="center" wrapText="1"/>
    </xf>
    <xf numFmtId="167" fontId="0" fillId="0" borderId="29" xfId="0" applyNumberFormat="1" applyBorder="1" applyAlignment="1">
      <alignment horizontal="center" vertical="center" wrapText="1"/>
    </xf>
    <xf numFmtId="0" fontId="0" fillId="0" borderId="45"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36" xfId="0" applyFont="1" applyFill="1" applyBorder="1" applyAlignment="1">
      <alignment horizontal="left" vertical="center" wrapText="1"/>
    </xf>
    <xf numFmtId="166" fontId="0" fillId="0" borderId="57" xfId="0" applyNumberFormat="1" applyBorder="1" applyAlignment="1">
      <alignment horizontal="center" vertical="center" wrapText="1"/>
    </xf>
    <xf numFmtId="166" fontId="0" fillId="0" borderId="32" xfId="0" applyNumberFormat="1" applyBorder="1" applyAlignment="1">
      <alignment horizontal="center" vertical="center" wrapText="1"/>
    </xf>
    <xf numFmtId="170" fontId="0" fillId="0" borderId="43" xfId="0" applyNumberFormat="1" applyBorder="1" applyAlignment="1">
      <alignment horizontal="center" vertical="center" wrapText="1"/>
    </xf>
    <xf numFmtId="3" fontId="4" fillId="0" borderId="43" xfId="0" applyNumberFormat="1" applyFont="1" applyBorder="1" applyAlignment="1">
      <alignment horizontal="center" vertical="center" wrapText="1"/>
    </xf>
    <xf numFmtId="3" fontId="4" fillId="0" borderId="26" xfId="0" applyNumberFormat="1" applyFont="1" applyBorder="1" applyAlignment="1">
      <alignment horizontal="center" vertical="center" wrapText="1"/>
    </xf>
    <xf numFmtId="3" fontId="2" fillId="0" borderId="43" xfId="0" applyNumberFormat="1" applyFont="1" applyBorder="1" applyAlignment="1">
      <alignment horizontal="center" vertical="center" wrapText="1"/>
    </xf>
    <xf numFmtId="10" fontId="11" fillId="0" borderId="43" xfId="1" applyNumberFormat="1" applyFont="1" applyFill="1" applyBorder="1" applyAlignment="1">
      <alignment horizontal="center" vertical="center" wrapText="1"/>
    </xf>
    <xf numFmtId="10" fontId="11" fillId="0" borderId="26" xfId="1"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26" xfId="0" applyNumberFormat="1" applyBorder="1" applyAlignment="1">
      <alignment horizontal="center" vertical="center" wrapText="1"/>
    </xf>
    <xf numFmtId="10" fontId="4" fillId="0" borderId="57" xfId="1" applyNumberFormat="1" applyFont="1" applyFill="1" applyBorder="1" applyAlignment="1">
      <alignment horizontal="center" vertical="center" wrapText="1"/>
    </xf>
    <xf numFmtId="10" fontId="4" fillId="0" borderId="32" xfId="1" applyNumberFormat="1" applyFont="1" applyFill="1" applyBorder="1" applyAlignment="1">
      <alignment horizontal="center" vertical="center" wrapText="1"/>
    </xf>
    <xf numFmtId="167" fontId="0" fillId="3" borderId="30" xfId="0" applyNumberFormat="1" applyFill="1" applyBorder="1" applyAlignment="1">
      <alignment horizontal="left" vertical="center" wrapText="1"/>
    </xf>
    <xf numFmtId="167" fontId="0" fillId="3" borderId="29" xfId="0" applyNumberForma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69" xfId="0" applyBorder="1" applyAlignment="1">
      <alignment horizontal="left" vertical="center" wrapText="1"/>
    </xf>
    <xf numFmtId="0" fontId="0" fillId="0" borderId="18" xfId="0" applyBorder="1" applyAlignment="1">
      <alignment horizontal="center" vertical="center" wrapText="1"/>
    </xf>
    <xf numFmtId="0" fontId="0" fillId="0" borderId="19" xfId="0" applyFont="1" applyBorder="1" applyAlignment="1">
      <alignment horizontal="center" vertical="center" wrapText="1"/>
    </xf>
    <xf numFmtId="0" fontId="14" fillId="0" borderId="2" xfId="0" applyFont="1" applyBorder="1" applyAlignment="1">
      <alignment horizontal="center" vertical="center"/>
    </xf>
    <xf numFmtId="0" fontId="0" fillId="0" borderId="17" xfId="0" applyBorder="1" applyAlignment="1">
      <alignment horizontal="center" vertical="center" wrapText="1"/>
    </xf>
    <xf numFmtId="0" fontId="0" fillId="0" borderId="17" xfId="0" applyFont="1" applyBorder="1" applyAlignment="1">
      <alignment horizontal="center" vertical="center" wrapText="1"/>
    </xf>
    <xf numFmtId="167" fontId="0" fillId="0" borderId="43" xfId="0" quotePrefix="1" applyNumberFormat="1" applyBorder="1" applyAlignment="1">
      <alignment horizontal="center" vertical="center" wrapText="1"/>
    </xf>
    <xf numFmtId="167" fontId="0" fillId="0" borderId="26" xfId="0" quotePrefix="1" applyNumberFormat="1" applyBorder="1" applyAlignment="1">
      <alignment horizontal="center" vertical="center" wrapText="1"/>
    </xf>
    <xf numFmtId="0" fontId="0" fillId="0" borderId="27" xfId="0" applyFill="1" applyBorder="1" applyAlignment="1">
      <alignment horizontal="left" vertical="center" wrapText="1"/>
    </xf>
    <xf numFmtId="166" fontId="0" fillId="0" borderId="43" xfId="0" applyNumberFormat="1" applyBorder="1" applyAlignment="1">
      <alignment horizontal="center" vertical="center" wrapText="1"/>
    </xf>
    <xf numFmtId="166" fontId="0" fillId="0" borderId="26" xfId="0" applyNumberFormat="1" applyBorder="1" applyAlignment="1">
      <alignment horizontal="center" vertical="center" wrapText="1"/>
    </xf>
    <xf numFmtId="0" fontId="14" fillId="0" borderId="14" xfId="0" applyFont="1" applyBorder="1" applyAlignment="1">
      <alignment horizontal="center" vertical="center"/>
    </xf>
    <xf numFmtId="0" fontId="0" fillId="0" borderId="61" xfId="0" applyBorder="1" applyAlignment="1">
      <alignment horizontal="center" vertical="center"/>
    </xf>
    <xf numFmtId="0" fontId="0" fillId="0" borderId="34" xfId="0" applyBorder="1" applyAlignment="1">
      <alignment horizontal="center" vertical="center"/>
    </xf>
    <xf numFmtId="49" fontId="0" fillId="0" borderId="18" xfId="0" applyNumberFormat="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17" xfId="0" applyFont="1" applyBorder="1" applyAlignment="1">
      <alignment horizontal="left" vertical="center" wrapText="1"/>
    </xf>
    <xf numFmtId="0" fontId="0" fillId="0" borderId="19"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39" xfId="0" applyFont="1" applyFill="1" applyBorder="1" applyAlignment="1">
      <alignment horizontal="center" vertical="center" wrapText="1"/>
    </xf>
    <xf numFmtId="3" fontId="0" fillId="0" borderId="49" xfId="0" applyNumberFormat="1" applyBorder="1" applyAlignment="1">
      <alignment horizontal="center" vertical="center" wrapText="1"/>
    </xf>
    <xf numFmtId="3" fontId="0" fillId="0" borderId="44" xfId="0" applyNumberFormat="1" applyBorder="1" applyAlignment="1">
      <alignment horizontal="center" vertical="center" wrapText="1"/>
    </xf>
    <xf numFmtId="169" fontId="0" fillId="0" borderId="43" xfId="0" applyNumberFormat="1" applyBorder="1" applyAlignment="1">
      <alignment horizontal="center" vertical="center" wrapText="1"/>
    </xf>
    <xf numFmtId="166" fontId="3" fillId="0" borderId="43" xfId="0" applyNumberFormat="1" applyFont="1" applyBorder="1" applyAlignment="1">
      <alignment horizontal="center" vertical="center" wrapText="1"/>
    </xf>
    <xf numFmtId="168" fontId="0" fillId="0" borderId="43" xfId="0" applyNumberFormat="1" applyBorder="1" applyAlignment="1">
      <alignment horizontal="center" vertical="center" wrapText="1"/>
    </xf>
    <xf numFmtId="168" fontId="0" fillId="0" borderId="26" xfId="0" applyNumberFormat="1" applyBorder="1" applyAlignment="1">
      <alignment horizontal="center" vertical="center" wrapText="1"/>
    </xf>
    <xf numFmtId="169" fontId="0" fillId="0" borderId="26" xfId="0" applyNumberFormat="1" applyBorder="1" applyAlignment="1">
      <alignment horizontal="center" vertical="center" wrapText="1"/>
    </xf>
    <xf numFmtId="3" fontId="4" fillId="0" borderId="46" xfId="0" applyNumberFormat="1" applyFont="1" applyBorder="1" applyAlignment="1">
      <alignment horizontal="center" vertical="center"/>
    </xf>
    <xf numFmtId="3" fontId="4" fillId="0" borderId="47" xfId="0" applyNumberFormat="1" applyFont="1" applyBorder="1" applyAlignment="1">
      <alignment horizontal="center" vertical="center"/>
    </xf>
    <xf numFmtId="167" fontId="0" fillId="0" borderId="46" xfId="0" applyNumberFormat="1" applyBorder="1" applyAlignment="1">
      <alignment horizontal="center" vertical="center" wrapText="1"/>
    </xf>
    <xf numFmtId="167" fontId="0" fillId="0" borderId="47" xfId="0" applyNumberFormat="1" applyBorder="1" applyAlignment="1">
      <alignment horizontal="center" vertical="center" wrapText="1"/>
    </xf>
    <xf numFmtId="172" fontId="4" fillId="0" borderId="43" xfId="0" applyNumberFormat="1" applyFont="1" applyBorder="1" applyAlignment="1">
      <alignment horizontal="center" vertical="center" wrapText="1"/>
    </xf>
    <xf numFmtId="172" fontId="4" fillId="0" borderId="26" xfId="0" applyNumberFormat="1" applyFont="1" applyBorder="1" applyAlignment="1">
      <alignment horizontal="center" vertical="center" wrapText="1"/>
    </xf>
    <xf numFmtId="168" fontId="0" fillId="0" borderId="43" xfId="0" quotePrefix="1" applyNumberFormat="1" applyBorder="1" applyAlignment="1">
      <alignment horizontal="center" vertical="center" wrapText="1"/>
    </xf>
    <xf numFmtId="168" fontId="0" fillId="0" borderId="26" xfId="0" quotePrefix="1" applyNumberFormat="1" applyBorder="1" applyAlignment="1">
      <alignment horizontal="center" vertical="center" wrapText="1"/>
    </xf>
    <xf numFmtId="3" fontId="22" fillId="0" borderId="46" xfId="0" applyNumberFormat="1" applyFont="1" applyFill="1" applyBorder="1" applyAlignment="1">
      <alignment horizontal="center" vertical="center"/>
    </xf>
    <xf numFmtId="3" fontId="22" fillId="0" borderId="47" xfId="0" applyNumberFormat="1" applyFont="1" applyFill="1" applyBorder="1" applyAlignment="1">
      <alignment horizontal="center" vertical="center"/>
    </xf>
    <xf numFmtId="3" fontId="3" fillId="0" borderId="46" xfId="0" applyNumberFormat="1" applyFont="1" applyBorder="1" applyAlignment="1">
      <alignment horizontal="center" vertical="center"/>
    </xf>
    <xf numFmtId="3" fontId="3" fillId="0" borderId="47" xfId="0" applyNumberFormat="1" applyFont="1" applyBorder="1" applyAlignment="1">
      <alignment horizontal="center" vertical="center"/>
    </xf>
    <xf numFmtId="41" fontId="25" fillId="0" borderId="50" xfId="3" applyFont="1" applyFill="1" applyBorder="1" applyAlignment="1">
      <alignment horizontal="center" vertical="center" wrapText="1"/>
    </xf>
    <xf numFmtId="41" fontId="25" fillId="0" borderId="29" xfId="3" applyFont="1" applyFill="1" applyBorder="1" applyAlignment="1">
      <alignment horizontal="center" vertical="center" wrapText="1"/>
    </xf>
    <xf numFmtId="41" fontId="25" fillId="0" borderId="43" xfId="3" applyFont="1" applyFill="1" applyBorder="1" applyAlignment="1">
      <alignment horizontal="center" vertical="center" wrapText="1"/>
    </xf>
    <xf numFmtId="41" fontId="25" fillId="0" borderId="26" xfId="3"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9" fontId="4" fillId="0" borderId="57" xfId="1" applyFont="1" applyFill="1" applyBorder="1" applyAlignment="1">
      <alignment horizontal="center" vertical="center" wrapText="1"/>
    </xf>
    <xf numFmtId="9" fontId="4" fillId="0" borderId="32" xfId="1" applyFont="1" applyFill="1" applyBorder="1" applyAlignment="1">
      <alignment horizontal="center" vertical="center" wrapText="1"/>
    </xf>
    <xf numFmtId="3" fontId="3" fillId="0" borderId="50"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26" xfId="0" applyNumberFormat="1" applyFont="1" applyBorder="1" applyAlignment="1">
      <alignment horizontal="center" vertical="center" wrapText="1"/>
    </xf>
    <xf numFmtId="3" fontId="7" fillId="0" borderId="50" xfId="0" applyNumberFormat="1" applyFont="1" applyFill="1" applyBorder="1" applyAlignment="1">
      <alignment horizontal="center" vertical="center" wrapText="1"/>
    </xf>
    <xf numFmtId="3" fontId="22" fillId="0" borderId="29" xfId="0" applyNumberFormat="1" applyFont="1" applyFill="1" applyBorder="1" applyAlignment="1">
      <alignment horizontal="center" vertical="center" wrapText="1"/>
    </xf>
    <xf numFmtId="3" fontId="8" fillId="0" borderId="43" xfId="0" applyNumberFormat="1" applyFont="1" applyFill="1" applyBorder="1" applyAlignment="1">
      <alignment horizontal="center" vertical="center" wrapText="1"/>
    </xf>
    <xf numFmtId="3" fontId="22" fillId="0" borderId="26"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0" fontId="11" fillId="0" borderId="43" xfId="0" applyFont="1" applyBorder="1" applyAlignment="1">
      <alignment horizontal="center" vertical="center" wrapText="1"/>
    </xf>
    <xf numFmtId="164" fontId="0" fillId="0" borderId="57" xfId="1" applyNumberFormat="1" applyFont="1" applyBorder="1" applyAlignment="1">
      <alignment horizontal="center" vertical="center" wrapText="1"/>
    </xf>
    <xf numFmtId="164" fontId="0" fillId="0" borderId="32" xfId="1" applyNumberFormat="1" applyFont="1" applyBorder="1" applyAlignment="1">
      <alignment horizontal="center" vertical="center" wrapText="1"/>
    </xf>
    <xf numFmtId="166" fontId="25" fillId="8" borderId="43" xfId="4" applyNumberFormat="1" applyFont="1" applyFill="1" applyBorder="1" applyAlignment="1">
      <alignment horizontal="center" vertical="center" wrapText="1"/>
    </xf>
    <xf numFmtId="166" fontId="25" fillId="8" borderId="26" xfId="4" applyNumberFormat="1" applyFont="1" applyFill="1" applyBorder="1" applyAlignment="1">
      <alignment horizontal="center" vertical="center" wrapText="1"/>
    </xf>
    <xf numFmtId="166" fontId="28" fillId="0" borderId="54" xfId="0" applyNumberFormat="1" applyFont="1" applyBorder="1" applyAlignment="1">
      <alignment horizontal="center" vertical="center" wrapText="1"/>
    </xf>
    <xf numFmtId="166" fontId="28" fillId="0" borderId="55" xfId="0" applyNumberFormat="1" applyFont="1" applyBorder="1" applyAlignment="1">
      <alignment horizontal="center" vertical="center" wrapText="1"/>
    </xf>
    <xf numFmtId="0" fontId="11" fillId="0" borderId="57" xfId="0" applyFont="1" applyBorder="1" applyAlignment="1">
      <alignment horizontal="center" vertical="center" wrapText="1"/>
    </xf>
    <xf numFmtId="0" fontId="0" fillId="0" borderId="32" xfId="0" applyBorder="1" applyAlignment="1">
      <alignment horizontal="center" vertical="center" wrapText="1"/>
    </xf>
    <xf numFmtId="171" fontId="0" fillId="0" borderId="57" xfId="0" applyNumberFormat="1" applyBorder="1" applyAlignment="1">
      <alignment horizontal="center" vertical="center" wrapText="1"/>
    </xf>
    <xf numFmtId="171" fontId="0" fillId="0" borderId="32" xfId="0" applyNumberFormat="1" applyBorder="1" applyAlignment="1">
      <alignment horizontal="center" vertical="center" wrapText="1"/>
    </xf>
    <xf numFmtId="164" fontId="4" fillId="0" borderId="43" xfId="1" applyNumberFormat="1" applyFont="1" applyFill="1" applyBorder="1" applyAlignment="1">
      <alignment horizontal="center" vertical="center" wrapText="1"/>
    </xf>
    <xf numFmtId="164" fontId="4" fillId="0" borderId="26" xfId="1" applyNumberFormat="1" applyFont="1" applyFill="1" applyBorder="1" applyAlignment="1">
      <alignment horizontal="center" vertical="center" wrapText="1"/>
    </xf>
    <xf numFmtId="10" fontId="4" fillId="0" borderId="43" xfId="1" applyNumberFormat="1" applyFont="1" applyFill="1" applyBorder="1" applyAlignment="1">
      <alignment horizontal="center" vertical="center" wrapText="1"/>
    </xf>
    <xf numFmtId="10" fontId="4" fillId="0" borderId="26" xfId="1" applyNumberFormat="1" applyFont="1" applyFill="1" applyBorder="1" applyAlignment="1">
      <alignment horizontal="center" vertical="center" wrapText="1"/>
    </xf>
    <xf numFmtId="0" fontId="8" fillId="0" borderId="43" xfId="0" applyFont="1" applyFill="1" applyBorder="1" applyAlignment="1">
      <alignment horizontal="center" vertical="center" wrapText="1"/>
    </xf>
    <xf numFmtId="0" fontId="22" fillId="0" borderId="26" xfId="0" applyFont="1" applyFill="1" applyBorder="1" applyAlignment="1">
      <alignment horizontal="center" vertical="center" wrapText="1"/>
    </xf>
    <xf numFmtId="10" fontId="0" fillId="0" borderId="43" xfId="0" applyNumberFormat="1" applyBorder="1" applyAlignment="1">
      <alignment horizontal="center" vertical="center" wrapText="1"/>
    </xf>
    <xf numFmtId="174" fontId="4" fillId="0" borderId="43" xfId="0" applyNumberFormat="1" applyFont="1" applyBorder="1" applyAlignment="1">
      <alignment horizontal="center" vertical="center" wrapText="1"/>
    </xf>
    <xf numFmtId="174" fontId="4" fillId="0" borderId="26" xfId="0" applyNumberFormat="1" applyFont="1" applyBorder="1" applyAlignment="1">
      <alignment horizontal="center" vertical="center" wrapText="1"/>
    </xf>
    <xf numFmtId="170" fontId="4" fillId="0" borderId="43" xfId="3" applyNumberFormat="1" applyFont="1" applyFill="1" applyBorder="1" applyAlignment="1">
      <alignment horizontal="center" vertical="center" wrapText="1"/>
    </xf>
    <xf numFmtId="170" fontId="4" fillId="0" borderId="26" xfId="3" applyNumberFormat="1" applyFont="1" applyFill="1" applyBorder="1" applyAlignment="1">
      <alignment horizontal="center" vertical="center" wrapText="1"/>
    </xf>
    <xf numFmtId="164" fontId="4" fillId="0" borderId="57" xfId="1" applyNumberFormat="1" applyFont="1" applyFill="1" applyBorder="1" applyAlignment="1">
      <alignment horizontal="center" vertical="center" wrapText="1"/>
    </xf>
    <xf numFmtId="164" fontId="4" fillId="0" borderId="32" xfId="1" applyNumberFormat="1" applyFont="1" applyFill="1" applyBorder="1" applyAlignment="1">
      <alignment horizontal="center" vertical="center" wrapText="1"/>
    </xf>
    <xf numFmtId="10" fontId="0" fillId="6" borderId="57" xfId="0" applyNumberFormat="1" applyFill="1" applyBorder="1" applyAlignment="1">
      <alignment horizontal="center" vertical="center" wrapText="1"/>
    </xf>
    <xf numFmtId="9" fontId="22" fillId="0" borderId="43" xfId="1" applyFont="1" applyFill="1" applyBorder="1" applyAlignment="1">
      <alignment horizontal="center" vertical="center" wrapText="1"/>
    </xf>
    <xf numFmtId="9" fontId="22" fillId="0" borderId="26" xfId="1"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8" xfId="0" applyFont="1" applyFill="1" applyBorder="1" applyAlignment="1">
      <alignment horizontal="left" vertical="center" wrapText="1"/>
    </xf>
    <xf numFmtId="3" fontId="10" fillId="0" borderId="43"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0" fontId="22" fillId="0" borderId="57" xfId="1" applyNumberFormat="1" applyFont="1" applyFill="1" applyBorder="1" applyAlignment="1">
      <alignment horizontal="center" vertical="center" wrapText="1"/>
    </xf>
    <xf numFmtId="10" fontId="22" fillId="0" borderId="32" xfId="1" applyNumberFormat="1" applyFont="1" applyFill="1" applyBorder="1" applyAlignment="1">
      <alignment horizontal="center" vertical="center" wrapText="1"/>
    </xf>
    <xf numFmtId="9" fontId="8" fillId="0" borderId="43" xfId="1" applyFont="1" applyFill="1" applyBorder="1" applyAlignment="1">
      <alignment horizontal="center" vertical="center" wrapText="1"/>
    </xf>
    <xf numFmtId="166" fontId="22" fillId="0" borderId="43" xfId="0" applyNumberFormat="1" applyFont="1" applyFill="1" applyBorder="1" applyAlignment="1">
      <alignment horizontal="center" vertical="center" wrapText="1"/>
    </xf>
    <xf numFmtId="166" fontId="5" fillId="4" borderId="43" xfId="0" applyNumberFormat="1" applyFont="1" applyFill="1" applyBorder="1" applyAlignment="1">
      <alignment horizontal="center" vertical="center" wrapText="1"/>
    </xf>
    <xf numFmtId="166" fontId="22" fillId="4" borderId="26" xfId="0" applyNumberFormat="1" applyFont="1" applyFill="1" applyBorder="1" applyAlignment="1">
      <alignment horizontal="center" vertical="center" wrapText="1"/>
    </xf>
    <xf numFmtId="164" fontId="8" fillId="0" borderId="43" xfId="1" applyNumberFormat="1" applyFont="1" applyFill="1" applyBorder="1" applyAlignment="1">
      <alignment horizontal="center" vertical="center" wrapText="1"/>
    </xf>
    <xf numFmtId="164" fontId="22" fillId="0" borderId="26" xfId="1" applyNumberFormat="1" applyFont="1" applyFill="1" applyBorder="1" applyAlignment="1">
      <alignment horizontal="center" vertical="center" wrapText="1"/>
    </xf>
    <xf numFmtId="164" fontId="22" fillId="0" borderId="43" xfId="1" applyNumberFormat="1" applyFont="1" applyFill="1" applyBorder="1" applyAlignment="1">
      <alignment horizontal="center" vertical="center" wrapText="1"/>
    </xf>
    <xf numFmtId="9" fontId="22" fillId="0" borderId="57" xfId="1" applyNumberFormat="1" applyFont="1" applyFill="1" applyBorder="1" applyAlignment="1">
      <alignment horizontal="center" vertical="center" wrapText="1"/>
    </xf>
    <xf numFmtId="9" fontId="22" fillId="0" borderId="32" xfId="1"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166" fontId="8" fillId="0" borderId="57" xfId="0" applyNumberFormat="1" applyFont="1" applyFill="1" applyBorder="1" applyAlignment="1">
      <alignment horizontal="center" vertical="center" wrapText="1"/>
    </xf>
    <xf numFmtId="166" fontId="22" fillId="0" borderId="32" xfId="0" applyNumberFormat="1" applyFont="1" applyFill="1" applyBorder="1" applyAlignment="1">
      <alignment horizontal="center" vertical="center" wrapText="1"/>
    </xf>
    <xf numFmtId="165" fontId="5" fillId="0" borderId="54" xfId="0" applyNumberFormat="1" applyFont="1" applyBorder="1" applyAlignment="1">
      <alignment horizontal="center" vertical="center" wrapText="1"/>
    </xf>
    <xf numFmtId="0" fontId="6" fillId="0" borderId="55" xfId="0" applyFont="1" applyBorder="1" applyAlignment="1">
      <alignment horizontal="center" vertical="center" wrapText="1"/>
    </xf>
    <xf numFmtId="3" fontId="22" fillId="0" borderId="57" xfId="0" applyNumberFormat="1" applyFont="1" applyFill="1" applyBorder="1" applyAlignment="1">
      <alignment horizontal="center" vertical="center" wrapText="1"/>
    </xf>
    <xf numFmtId="3" fontId="22" fillId="0" borderId="32" xfId="0" applyNumberFormat="1" applyFont="1" applyFill="1" applyBorder="1" applyAlignment="1">
      <alignment horizontal="center" vertical="center" wrapText="1"/>
    </xf>
    <xf numFmtId="165" fontId="9" fillId="0" borderId="43" xfId="0" applyNumberFormat="1" applyFont="1" applyFill="1" applyBorder="1" applyAlignment="1">
      <alignment horizontal="center" vertical="center" wrapText="1"/>
    </xf>
    <xf numFmtId="165" fontId="22" fillId="0" borderId="43" xfId="0" applyNumberFormat="1" applyFont="1" applyFill="1" applyBorder="1" applyAlignment="1">
      <alignment horizontal="center" vertical="center" wrapText="1"/>
    </xf>
    <xf numFmtId="0" fontId="0" fillId="6" borderId="57" xfId="0" applyFill="1" applyBorder="1" applyAlignment="1">
      <alignment horizontal="center" vertical="center" wrapText="1"/>
    </xf>
  </cellXfs>
  <cellStyles count="5">
    <cellStyle name="Comma [0]" xfId="3" builtinId="6"/>
    <cellStyle name="Comma [0] 2" xfId="2" xr:uid="{00000000-0005-0000-0000-000000000000}"/>
    <cellStyle name="Normal" xfId="0" builtinId="0"/>
    <cellStyle name="Percent" xfId="1" builtinId="5"/>
    <cellStyle name="常规 2" xfId="4" xr:uid="{19D119D7-EEF0-46AE-B7B4-ED72F761355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6" Type="http://schemas.openxmlformats.org/officeDocument/2006/relationships/customXml" Target="../customXml/item1.xml"/>
  <Relationship Id="rId7" Type="http://schemas.openxmlformats.org/officeDocument/2006/relationships/customXml" Target="../customXml/item2.xml"/>
  <Relationship Id="rId8" Type="http://schemas.openxmlformats.org/officeDocument/2006/relationships/customXml" Target="../customXml/item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5"/>
  <sheetViews>
    <sheetView tabSelected="1" zoomScale="85" zoomScaleNormal="85" zoomScaleSheetLayoutView="72" workbookViewId="0">
      <pane ySplit="1" topLeftCell="A29" activePane="bottomLeft" state="frozen"/>
      <selection pane="bottomLeft" activeCell="U31" sqref="U31"/>
    </sheetView>
  </sheetViews>
  <sheetFormatPr defaultColWidth="9.140625" defaultRowHeight="15"/>
  <cols>
    <col min="1" max="1" width="4.7109375" style="1" customWidth="1"/>
    <col min="2" max="2" width="23.5703125" style="45" customWidth="1"/>
    <col min="3" max="4" width="14.7109375" style="28" customWidth="1"/>
    <col min="5" max="5" width="12.42578125" style="46" customWidth="1"/>
    <col min="6" max="6" width="11.140625" style="46" customWidth="1"/>
    <col min="7" max="7" width="23.7109375" style="47" customWidth="1"/>
    <col min="8" max="9" width="10.7109375" style="88" customWidth="1"/>
    <col min="10" max="10" width="23.7109375" style="47" customWidth="1"/>
    <col min="11" max="12" width="10.7109375" style="97" customWidth="1"/>
    <col min="13" max="13" width="23.7109375" style="47" customWidth="1"/>
    <col min="14" max="14" width="10.7109375" style="47" customWidth="1"/>
    <col min="15" max="15" width="13.28515625" style="47" customWidth="1"/>
    <col min="16" max="16" width="23.7109375" style="82" customWidth="1"/>
    <col min="17" max="18" width="10.7109375" style="47" customWidth="1"/>
    <col min="19" max="19" width="23.7109375" style="47" customWidth="1"/>
    <col min="20" max="31" width="9.140625" style="24"/>
    <col min="32" max="32" width="9.140625" style="25"/>
    <col min="33" max="16384" width="9.140625" style="21"/>
  </cols>
  <sheetData>
    <row r="1" spans="1:32" ht="33" customHeight="1" thickTop="1" thickBot="1">
      <c r="A1" s="57" t="s">
        <v>19</v>
      </c>
      <c r="B1" s="2" t="s">
        <v>15</v>
      </c>
      <c r="C1" s="319" t="s">
        <v>36</v>
      </c>
      <c r="D1" s="320"/>
      <c r="E1" s="219" t="s">
        <v>33</v>
      </c>
      <c r="F1" s="220"/>
      <c r="G1" s="48" t="s">
        <v>54</v>
      </c>
      <c r="H1" s="344" t="s">
        <v>32</v>
      </c>
      <c r="I1" s="345"/>
      <c r="J1" s="48" t="s">
        <v>55</v>
      </c>
      <c r="K1" s="346" t="s">
        <v>62</v>
      </c>
      <c r="L1" s="347"/>
      <c r="M1" s="48" t="s">
        <v>63</v>
      </c>
      <c r="N1" s="219" t="s">
        <v>78</v>
      </c>
      <c r="O1" s="220"/>
      <c r="P1" s="48" t="s">
        <v>79</v>
      </c>
      <c r="Q1" s="219" t="s">
        <v>34</v>
      </c>
      <c r="R1" s="220"/>
      <c r="S1" s="48" t="s">
        <v>53</v>
      </c>
      <c r="T1" s="22"/>
      <c r="U1" s="22"/>
      <c r="V1" s="22"/>
      <c r="W1" s="22"/>
      <c r="X1" s="22"/>
      <c r="Y1" s="22"/>
      <c r="Z1" s="22"/>
      <c r="AA1" s="22"/>
      <c r="AB1" s="22"/>
      <c r="AC1" s="22"/>
      <c r="AD1" s="22"/>
      <c r="AE1" s="22"/>
      <c r="AF1" s="23"/>
    </row>
    <row r="2" spans="1:32" ht="236.25" customHeight="1">
      <c r="A2" s="18">
        <v>1</v>
      </c>
      <c r="B2" s="107" t="s">
        <v>85</v>
      </c>
      <c r="C2" s="317" t="s">
        <v>56</v>
      </c>
      <c r="D2" s="318"/>
      <c r="E2" s="277" t="s">
        <v>241</v>
      </c>
      <c r="F2" s="278"/>
      <c r="G2" s="117"/>
      <c r="H2" s="340" t="s">
        <v>211</v>
      </c>
      <c r="I2" s="341"/>
      <c r="J2" s="137" t="s">
        <v>212</v>
      </c>
      <c r="K2" s="354" t="s">
        <v>151</v>
      </c>
      <c r="L2" s="355"/>
      <c r="M2" s="98"/>
      <c r="N2" s="350" t="s">
        <v>228</v>
      </c>
      <c r="O2" s="351"/>
      <c r="P2" s="61"/>
      <c r="Q2" s="221" t="s">
        <v>156</v>
      </c>
      <c r="R2" s="222"/>
      <c r="S2" s="166" t="s">
        <v>157</v>
      </c>
    </row>
    <row r="3" spans="1:32" ht="71.25" customHeight="1">
      <c r="A3" s="11">
        <v>2</v>
      </c>
      <c r="B3" s="108" t="s">
        <v>86</v>
      </c>
      <c r="C3" s="249" t="s">
        <v>6</v>
      </c>
      <c r="D3" s="250"/>
      <c r="E3" s="269" t="s">
        <v>242</v>
      </c>
      <c r="F3" s="270"/>
      <c r="G3" s="160"/>
      <c r="H3" s="342" t="s">
        <v>213</v>
      </c>
      <c r="I3" s="343"/>
      <c r="J3" s="137"/>
      <c r="K3" s="356" t="s">
        <v>147</v>
      </c>
      <c r="L3" s="357"/>
      <c r="M3" s="98"/>
      <c r="N3" s="352" t="s">
        <v>229</v>
      </c>
      <c r="O3" s="353"/>
      <c r="P3" s="61"/>
      <c r="Q3" s="212" t="s">
        <v>158</v>
      </c>
      <c r="R3" s="218"/>
      <c r="S3" s="166"/>
    </row>
    <row r="4" spans="1:32" ht="59.25" customHeight="1">
      <c r="A4" s="20">
        <v>3</v>
      </c>
      <c r="B4" s="109" t="s">
        <v>87</v>
      </c>
      <c r="C4" s="249" t="s">
        <v>16</v>
      </c>
      <c r="D4" s="250"/>
      <c r="E4" s="269">
        <v>135375</v>
      </c>
      <c r="F4" s="270"/>
      <c r="G4" s="49"/>
      <c r="H4" s="342" t="s">
        <v>214</v>
      </c>
      <c r="I4" s="343"/>
      <c r="J4" s="138" t="s">
        <v>215</v>
      </c>
      <c r="K4" s="358">
        <v>108175</v>
      </c>
      <c r="L4" s="357"/>
      <c r="M4" s="49"/>
      <c r="N4" s="233" t="s">
        <v>230</v>
      </c>
      <c r="O4" s="234"/>
      <c r="P4" s="62"/>
      <c r="Q4" s="212" t="s">
        <v>159</v>
      </c>
      <c r="R4" s="218"/>
      <c r="S4" s="166"/>
    </row>
    <row r="5" spans="1:32" ht="36" customHeight="1">
      <c r="A5" s="301">
        <v>4</v>
      </c>
      <c r="B5" s="315" t="s">
        <v>88</v>
      </c>
      <c r="C5" s="297" t="s">
        <v>35</v>
      </c>
      <c r="D5" s="19" t="s">
        <v>39</v>
      </c>
      <c r="E5" s="330">
        <v>45697</v>
      </c>
      <c r="F5" s="118">
        <v>27787</v>
      </c>
      <c r="G5" s="321"/>
      <c r="H5" s="328">
        <v>27609</v>
      </c>
      <c r="I5" s="178">
        <v>13629</v>
      </c>
      <c r="J5" s="179"/>
      <c r="K5" s="336">
        <v>68812</v>
      </c>
      <c r="L5" s="83">
        <v>51410</v>
      </c>
      <c r="M5" s="229"/>
      <c r="N5" s="338">
        <v>231114</v>
      </c>
      <c r="O5" s="186">
        <v>173128</v>
      </c>
      <c r="P5" s="188" t="s">
        <v>247</v>
      </c>
      <c r="Q5" s="213" t="s">
        <v>160</v>
      </c>
      <c r="R5" s="167" t="s">
        <v>161</v>
      </c>
      <c r="S5" s="215"/>
    </row>
    <row r="6" spans="1:32" ht="36" customHeight="1">
      <c r="A6" s="301"/>
      <c r="B6" s="316"/>
      <c r="C6" s="297"/>
      <c r="D6" s="19" t="s">
        <v>38</v>
      </c>
      <c r="E6" s="331"/>
      <c r="F6" s="118">
        <v>17910</v>
      </c>
      <c r="G6" s="322"/>
      <c r="H6" s="329"/>
      <c r="I6" s="178">
        <v>13980</v>
      </c>
      <c r="J6" s="139"/>
      <c r="K6" s="337"/>
      <c r="L6" s="83">
        <f>K5-L5</f>
        <v>17402</v>
      </c>
      <c r="M6" s="230"/>
      <c r="N6" s="339"/>
      <c r="O6" s="186">
        <v>57986</v>
      </c>
      <c r="P6" s="189"/>
      <c r="Q6" s="214"/>
      <c r="R6" s="167" t="s">
        <v>162</v>
      </c>
      <c r="S6" s="215"/>
    </row>
    <row r="7" spans="1:32" ht="36" customHeight="1">
      <c r="A7" s="301">
        <v>5</v>
      </c>
      <c r="B7" s="302" t="s">
        <v>89</v>
      </c>
      <c r="C7" s="297" t="s">
        <v>37</v>
      </c>
      <c r="D7" s="19" t="s">
        <v>39</v>
      </c>
      <c r="E7" s="330">
        <v>135375</v>
      </c>
      <c r="F7" s="118">
        <v>135361</v>
      </c>
      <c r="G7" s="160"/>
      <c r="H7" s="328">
        <v>3035</v>
      </c>
      <c r="I7" s="178">
        <v>1617</v>
      </c>
      <c r="J7" s="139"/>
      <c r="K7" s="336">
        <v>2907</v>
      </c>
      <c r="L7" s="83">
        <v>1270</v>
      </c>
      <c r="M7" s="229"/>
      <c r="N7" s="338">
        <v>29515</v>
      </c>
      <c r="O7" s="186">
        <v>25015</v>
      </c>
      <c r="P7" s="188" t="s">
        <v>247</v>
      </c>
      <c r="Q7" s="213" t="s">
        <v>163</v>
      </c>
      <c r="R7" s="167" t="s">
        <v>164</v>
      </c>
      <c r="S7" s="215"/>
    </row>
    <row r="8" spans="1:32" ht="36" customHeight="1">
      <c r="A8" s="301"/>
      <c r="B8" s="303"/>
      <c r="C8" s="297"/>
      <c r="D8" s="19" t="s">
        <v>38</v>
      </c>
      <c r="E8" s="331"/>
      <c r="F8" s="118">
        <v>14</v>
      </c>
      <c r="G8" s="160"/>
      <c r="H8" s="329"/>
      <c r="I8" s="178">
        <v>1418</v>
      </c>
      <c r="J8" s="139"/>
      <c r="K8" s="337"/>
      <c r="L8" s="83">
        <v>1637</v>
      </c>
      <c r="M8" s="230"/>
      <c r="N8" s="339"/>
      <c r="O8" s="186">
        <v>4500</v>
      </c>
      <c r="P8" s="189"/>
      <c r="Q8" s="214"/>
      <c r="R8" s="167" t="s">
        <v>165</v>
      </c>
      <c r="S8" s="215"/>
    </row>
    <row r="9" spans="1:32" ht="36" customHeight="1">
      <c r="A9" s="301">
        <v>6</v>
      </c>
      <c r="B9" s="299" t="s">
        <v>90</v>
      </c>
      <c r="C9" s="297" t="s">
        <v>40</v>
      </c>
      <c r="D9" s="19" t="s">
        <v>39</v>
      </c>
      <c r="E9" s="330">
        <v>2996</v>
      </c>
      <c r="F9" s="118">
        <v>2121</v>
      </c>
      <c r="G9" s="321"/>
      <c r="H9" s="328">
        <v>230324</v>
      </c>
      <c r="I9" s="178">
        <v>230306</v>
      </c>
      <c r="J9" s="139"/>
      <c r="K9" s="336">
        <v>2000</v>
      </c>
      <c r="L9" s="83">
        <v>1199</v>
      </c>
      <c r="M9" s="229"/>
      <c r="N9" s="338">
        <v>17826</v>
      </c>
      <c r="O9" s="186">
        <v>16553</v>
      </c>
      <c r="P9" s="188" t="s">
        <v>247</v>
      </c>
      <c r="Q9" s="213" t="s">
        <v>166</v>
      </c>
      <c r="R9" s="167" t="s">
        <v>167</v>
      </c>
      <c r="S9" s="215"/>
    </row>
    <row r="10" spans="1:32" ht="36" customHeight="1">
      <c r="A10" s="301"/>
      <c r="B10" s="300"/>
      <c r="C10" s="297"/>
      <c r="D10" s="19" t="s">
        <v>38</v>
      </c>
      <c r="E10" s="331"/>
      <c r="F10" s="118">
        <v>875</v>
      </c>
      <c r="G10" s="322"/>
      <c r="H10" s="329"/>
      <c r="I10" s="178">
        <v>18</v>
      </c>
      <c r="J10" s="139"/>
      <c r="K10" s="337"/>
      <c r="L10" s="83">
        <v>801</v>
      </c>
      <c r="M10" s="230"/>
      <c r="N10" s="339"/>
      <c r="O10" s="186">
        <v>1273</v>
      </c>
      <c r="P10" s="189"/>
      <c r="Q10" s="214"/>
      <c r="R10" s="167" t="s">
        <v>168</v>
      </c>
      <c r="S10" s="215"/>
    </row>
    <row r="11" spans="1:32" ht="36" customHeight="1">
      <c r="A11" s="301">
        <v>7</v>
      </c>
      <c r="B11" s="302" t="s">
        <v>91</v>
      </c>
      <c r="C11" s="297" t="s">
        <v>41</v>
      </c>
      <c r="D11" s="19" t="s">
        <v>39</v>
      </c>
      <c r="E11" s="330">
        <v>7710</v>
      </c>
      <c r="F11" s="118">
        <v>1277</v>
      </c>
      <c r="G11" s="321"/>
      <c r="H11" s="328">
        <v>6838</v>
      </c>
      <c r="I11" s="178">
        <v>1516</v>
      </c>
      <c r="J11" s="180"/>
      <c r="K11" s="336">
        <v>108175</v>
      </c>
      <c r="L11" s="83">
        <f>K11-L12</f>
        <v>98273</v>
      </c>
      <c r="M11" s="229"/>
      <c r="N11" s="338">
        <v>55955</v>
      </c>
      <c r="O11" s="186">
        <v>27719</v>
      </c>
      <c r="P11" s="188" t="s">
        <v>247</v>
      </c>
      <c r="Q11" s="213" t="s">
        <v>169</v>
      </c>
      <c r="R11" s="167" t="s">
        <v>170</v>
      </c>
      <c r="S11" s="215"/>
    </row>
    <row r="12" spans="1:32" ht="36" customHeight="1">
      <c r="A12" s="301"/>
      <c r="B12" s="303"/>
      <c r="C12" s="297"/>
      <c r="D12" s="19" t="s">
        <v>38</v>
      </c>
      <c r="E12" s="331"/>
      <c r="F12" s="118">
        <v>6433</v>
      </c>
      <c r="G12" s="322"/>
      <c r="H12" s="329"/>
      <c r="I12" s="178">
        <v>5322</v>
      </c>
      <c r="J12" s="137"/>
      <c r="K12" s="337"/>
      <c r="L12" s="83">
        <v>9902</v>
      </c>
      <c r="M12" s="230"/>
      <c r="N12" s="339"/>
      <c r="O12" s="186">
        <v>28236</v>
      </c>
      <c r="P12" s="189"/>
      <c r="Q12" s="214"/>
      <c r="R12" s="167" t="s">
        <v>171</v>
      </c>
      <c r="S12" s="215"/>
    </row>
    <row r="13" spans="1:32" ht="36" customHeight="1">
      <c r="A13" s="301">
        <v>8</v>
      </c>
      <c r="B13" s="299" t="s">
        <v>92</v>
      </c>
      <c r="C13" s="297" t="s">
        <v>42</v>
      </c>
      <c r="D13" s="19" t="s">
        <v>39</v>
      </c>
      <c r="E13" s="330">
        <v>18181</v>
      </c>
      <c r="F13" s="118">
        <v>15770</v>
      </c>
      <c r="G13" s="321"/>
      <c r="H13" s="328">
        <v>7175</v>
      </c>
      <c r="I13" s="178">
        <v>4985</v>
      </c>
      <c r="J13" s="139"/>
      <c r="K13" s="336">
        <v>28716</v>
      </c>
      <c r="L13" s="83">
        <v>26825</v>
      </c>
      <c r="M13" s="229"/>
      <c r="N13" s="227"/>
      <c r="O13" s="186"/>
      <c r="P13" s="188"/>
      <c r="Q13" s="213" t="s">
        <v>172</v>
      </c>
      <c r="R13" s="167" t="s">
        <v>173</v>
      </c>
      <c r="S13" s="215" t="s">
        <v>174</v>
      </c>
    </row>
    <row r="14" spans="1:32" ht="36" customHeight="1">
      <c r="A14" s="301"/>
      <c r="B14" s="300"/>
      <c r="C14" s="297"/>
      <c r="D14" s="19" t="s">
        <v>38</v>
      </c>
      <c r="E14" s="331"/>
      <c r="F14" s="118">
        <v>2411</v>
      </c>
      <c r="G14" s="322"/>
      <c r="H14" s="329"/>
      <c r="I14" s="178">
        <v>2190</v>
      </c>
      <c r="J14" s="139"/>
      <c r="K14" s="337"/>
      <c r="L14" s="83">
        <v>1891</v>
      </c>
      <c r="M14" s="230"/>
      <c r="N14" s="228"/>
      <c r="O14" s="186"/>
      <c r="P14" s="189"/>
      <c r="Q14" s="214"/>
      <c r="R14" s="167" t="s">
        <v>175</v>
      </c>
      <c r="S14" s="215"/>
    </row>
    <row r="15" spans="1:32" ht="36" customHeight="1">
      <c r="A15" s="301">
        <v>9</v>
      </c>
      <c r="B15" s="302" t="s">
        <v>93</v>
      </c>
      <c r="C15" s="297" t="s">
        <v>43</v>
      </c>
      <c r="D15" s="19" t="s">
        <v>39</v>
      </c>
      <c r="E15" s="330">
        <v>8616</v>
      </c>
      <c r="F15" s="118">
        <v>4519</v>
      </c>
      <c r="G15" s="321"/>
      <c r="H15" s="328">
        <v>6431</v>
      </c>
      <c r="I15" s="178">
        <v>3524</v>
      </c>
      <c r="J15" s="179"/>
      <c r="K15" s="336">
        <v>17452</v>
      </c>
      <c r="L15" s="83">
        <v>10898</v>
      </c>
      <c r="M15" s="229"/>
      <c r="N15" s="338">
        <v>55955</v>
      </c>
      <c r="O15" s="162">
        <v>43078</v>
      </c>
      <c r="P15" s="188" t="s">
        <v>247</v>
      </c>
      <c r="Q15" s="213" t="s">
        <v>150</v>
      </c>
      <c r="R15" s="167"/>
      <c r="S15" s="215"/>
    </row>
    <row r="16" spans="1:32" ht="36" customHeight="1">
      <c r="A16" s="301"/>
      <c r="B16" s="303"/>
      <c r="C16" s="297"/>
      <c r="D16" s="19" t="s">
        <v>38</v>
      </c>
      <c r="E16" s="331"/>
      <c r="F16" s="118">
        <v>4097</v>
      </c>
      <c r="G16" s="322"/>
      <c r="H16" s="329"/>
      <c r="I16" s="178">
        <v>2907</v>
      </c>
      <c r="J16" s="139"/>
      <c r="K16" s="337"/>
      <c r="L16" s="83">
        <v>6554</v>
      </c>
      <c r="M16" s="230"/>
      <c r="N16" s="339"/>
      <c r="O16" s="162">
        <v>7804</v>
      </c>
      <c r="P16" s="189"/>
      <c r="Q16" s="214"/>
      <c r="R16" s="168"/>
      <c r="S16" s="215"/>
    </row>
    <row r="17" spans="1:21" ht="24.95" customHeight="1">
      <c r="A17" s="309">
        <v>10</v>
      </c>
      <c r="B17" s="312" t="s">
        <v>94</v>
      </c>
      <c r="C17" s="306" t="s">
        <v>127</v>
      </c>
      <c r="D17" s="250"/>
      <c r="E17" s="307" t="s">
        <v>150</v>
      </c>
      <c r="F17" s="308"/>
      <c r="G17" s="116"/>
      <c r="H17" s="239" t="s">
        <v>216</v>
      </c>
      <c r="I17" s="240"/>
      <c r="J17" s="139"/>
      <c r="K17" s="358">
        <v>100157</v>
      </c>
      <c r="L17" s="357"/>
      <c r="M17" s="229"/>
      <c r="N17" s="233">
        <v>6809031</v>
      </c>
      <c r="O17" s="234"/>
      <c r="P17" s="63"/>
      <c r="Q17" s="212">
        <v>500891</v>
      </c>
      <c r="R17" s="218"/>
      <c r="S17" s="116" t="s">
        <v>176</v>
      </c>
    </row>
    <row r="18" spans="1:21" ht="24.95" customHeight="1">
      <c r="A18" s="310"/>
      <c r="B18" s="313"/>
      <c r="C18" s="249" t="s">
        <v>67</v>
      </c>
      <c r="D18" s="250"/>
      <c r="E18" s="307" t="s">
        <v>150</v>
      </c>
      <c r="F18" s="308"/>
      <c r="G18" s="116"/>
      <c r="H18" s="239" t="s">
        <v>216</v>
      </c>
      <c r="I18" s="240"/>
      <c r="J18" s="139"/>
      <c r="K18" s="358">
        <v>76170</v>
      </c>
      <c r="L18" s="357"/>
      <c r="M18" s="230"/>
      <c r="N18" s="233">
        <v>475001</v>
      </c>
      <c r="O18" s="234"/>
      <c r="P18" s="63"/>
      <c r="Q18" s="212">
        <v>157704</v>
      </c>
      <c r="R18" s="218"/>
      <c r="S18" s="116" t="s">
        <v>177</v>
      </c>
    </row>
    <row r="19" spans="1:21" ht="24.95" customHeight="1">
      <c r="A19" s="310"/>
      <c r="B19" s="313"/>
      <c r="C19" s="249" t="s">
        <v>68</v>
      </c>
      <c r="D19" s="250"/>
      <c r="E19" s="304">
        <v>285</v>
      </c>
      <c r="F19" s="305"/>
      <c r="G19" s="116"/>
      <c r="H19" s="332">
        <v>159</v>
      </c>
      <c r="I19" s="333"/>
      <c r="J19" s="139"/>
      <c r="K19" s="358">
        <v>406</v>
      </c>
      <c r="L19" s="357"/>
      <c r="M19" s="229"/>
      <c r="N19" s="233">
        <v>2818</v>
      </c>
      <c r="O19" s="234"/>
      <c r="P19" s="63"/>
      <c r="Q19" s="212">
        <v>466</v>
      </c>
      <c r="R19" s="218"/>
      <c r="S19" s="116" t="s">
        <v>178</v>
      </c>
    </row>
    <row r="20" spans="1:21" ht="24.95" customHeight="1">
      <c r="A20" s="310"/>
      <c r="B20" s="313"/>
      <c r="C20" s="249" t="s">
        <v>69</v>
      </c>
      <c r="D20" s="250"/>
      <c r="E20" s="304">
        <v>5</v>
      </c>
      <c r="F20" s="305"/>
      <c r="G20" s="116"/>
      <c r="H20" s="332">
        <v>13</v>
      </c>
      <c r="I20" s="333"/>
      <c r="J20" s="139"/>
      <c r="K20" s="358">
        <v>28</v>
      </c>
      <c r="L20" s="357"/>
      <c r="M20" s="230"/>
      <c r="N20" s="233">
        <v>690</v>
      </c>
      <c r="O20" s="234"/>
      <c r="P20" s="63"/>
      <c r="Q20" s="212">
        <v>122</v>
      </c>
      <c r="R20" s="218"/>
      <c r="S20" s="116"/>
    </row>
    <row r="21" spans="1:21" ht="24.95" customHeight="1">
      <c r="A21" s="310"/>
      <c r="B21" s="313"/>
      <c r="C21" s="249" t="s">
        <v>70</v>
      </c>
      <c r="D21" s="250"/>
      <c r="E21" s="304">
        <v>20</v>
      </c>
      <c r="F21" s="305"/>
      <c r="G21" s="116"/>
      <c r="H21" s="332">
        <v>22</v>
      </c>
      <c r="I21" s="333"/>
      <c r="J21" s="139"/>
      <c r="K21" s="358">
        <v>32</v>
      </c>
      <c r="L21" s="357"/>
      <c r="M21" s="229"/>
      <c r="N21" s="233">
        <v>101</v>
      </c>
      <c r="O21" s="234"/>
      <c r="P21" s="63"/>
      <c r="Q21" s="212">
        <v>52</v>
      </c>
      <c r="R21" s="218"/>
      <c r="S21" s="116" t="s">
        <v>179</v>
      </c>
    </row>
    <row r="22" spans="1:21" ht="24.95" customHeight="1">
      <c r="A22" s="310"/>
      <c r="B22" s="313"/>
      <c r="C22" s="249" t="s">
        <v>71</v>
      </c>
      <c r="D22" s="250"/>
      <c r="E22" s="304">
        <v>40</v>
      </c>
      <c r="F22" s="305"/>
      <c r="G22" s="116"/>
      <c r="H22" s="239" t="s">
        <v>216</v>
      </c>
      <c r="I22" s="240"/>
      <c r="J22" s="139"/>
      <c r="K22" s="358">
        <v>53</v>
      </c>
      <c r="L22" s="357"/>
      <c r="M22" s="230"/>
      <c r="N22" s="225" t="s">
        <v>150</v>
      </c>
      <c r="O22" s="226"/>
      <c r="P22" s="63"/>
      <c r="Q22" s="212">
        <v>0</v>
      </c>
      <c r="R22" s="218"/>
      <c r="S22" s="116" t="s">
        <v>180</v>
      </c>
    </row>
    <row r="23" spans="1:21" ht="24.95" customHeight="1">
      <c r="A23" s="310"/>
      <c r="B23" s="313"/>
      <c r="C23" s="249" t="s">
        <v>72</v>
      </c>
      <c r="D23" s="250"/>
      <c r="E23" s="304">
        <v>0</v>
      </c>
      <c r="F23" s="305"/>
      <c r="G23" s="116"/>
      <c r="H23" s="332">
        <v>0</v>
      </c>
      <c r="I23" s="333"/>
      <c r="J23" s="139"/>
      <c r="K23" s="358">
        <v>1</v>
      </c>
      <c r="L23" s="357"/>
      <c r="M23" s="229"/>
      <c r="N23" s="225" t="s">
        <v>150</v>
      </c>
      <c r="O23" s="226"/>
      <c r="P23" s="63"/>
      <c r="Q23" s="212">
        <v>0</v>
      </c>
      <c r="R23" s="218"/>
      <c r="S23" s="116" t="s">
        <v>181</v>
      </c>
    </row>
    <row r="24" spans="1:21" ht="24.95" customHeight="1">
      <c r="A24" s="310"/>
      <c r="B24" s="313"/>
      <c r="C24" s="249" t="s">
        <v>73</v>
      </c>
      <c r="D24" s="250"/>
      <c r="E24" s="304">
        <v>18</v>
      </c>
      <c r="F24" s="305"/>
      <c r="G24" s="116"/>
      <c r="H24" s="332">
        <v>4</v>
      </c>
      <c r="I24" s="333"/>
      <c r="J24" s="139"/>
      <c r="K24" s="358">
        <v>39</v>
      </c>
      <c r="L24" s="357"/>
      <c r="M24" s="230"/>
      <c r="N24" s="225" t="s">
        <v>150</v>
      </c>
      <c r="O24" s="226"/>
      <c r="P24" s="63"/>
      <c r="Q24" s="212">
        <v>42</v>
      </c>
      <c r="R24" s="218"/>
      <c r="S24" s="116"/>
    </row>
    <row r="25" spans="1:21" ht="24.95" customHeight="1">
      <c r="A25" s="310"/>
      <c r="B25" s="313"/>
      <c r="C25" s="249" t="s">
        <v>74</v>
      </c>
      <c r="D25" s="250"/>
      <c r="E25" s="307" t="s">
        <v>150</v>
      </c>
      <c r="F25" s="308"/>
      <c r="G25" s="116"/>
      <c r="H25" s="239" t="s">
        <v>216</v>
      </c>
      <c r="I25" s="240"/>
      <c r="J25" s="139"/>
      <c r="K25" s="358">
        <v>32</v>
      </c>
      <c r="L25" s="357"/>
      <c r="M25" s="229"/>
      <c r="N25" s="225" t="s">
        <v>150</v>
      </c>
      <c r="O25" s="226"/>
      <c r="P25" s="63"/>
      <c r="Q25" s="212">
        <v>40</v>
      </c>
      <c r="R25" s="218"/>
      <c r="S25" s="116" t="s">
        <v>182</v>
      </c>
    </row>
    <row r="26" spans="1:21" ht="24.95" customHeight="1">
      <c r="A26" s="310"/>
      <c r="B26" s="313"/>
      <c r="C26" s="249" t="s">
        <v>75</v>
      </c>
      <c r="D26" s="250"/>
      <c r="E26" s="307" t="s">
        <v>150</v>
      </c>
      <c r="F26" s="308"/>
      <c r="G26" s="116"/>
      <c r="H26" s="239" t="s">
        <v>216</v>
      </c>
      <c r="I26" s="240"/>
      <c r="J26" s="139"/>
      <c r="K26" s="358">
        <v>0</v>
      </c>
      <c r="L26" s="357"/>
      <c r="M26" s="230"/>
      <c r="N26" s="225" t="s">
        <v>150</v>
      </c>
      <c r="O26" s="226"/>
      <c r="P26" s="63"/>
      <c r="Q26" s="212">
        <v>1</v>
      </c>
      <c r="R26" s="218"/>
      <c r="S26" s="116"/>
    </row>
    <row r="27" spans="1:21" ht="24.95" customHeight="1">
      <c r="A27" s="311"/>
      <c r="B27" s="314"/>
      <c r="C27" s="249" t="s">
        <v>76</v>
      </c>
      <c r="D27" s="250"/>
      <c r="E27" s="307" t="s">
        <v>150</v>
      </c>
      <c r="F27" s="308"/>
      <c r="G27" s="116"/>
      <c r="H27" s="332">
        <v>14</v>
      </c>
      <c r="I27" s="333"/>
      <c r="J27" s="139"/>
      <c r="K27" s="358">
        <v>69</v>
      </c>
      <c r="L27" s="357"/>
      <c r="M27" s="98"/>
      <c r="N27" s="225" t="s">
        <v>150</v>
      </c>
      <c r="O27" s="226"/>
      <c r="P27" s="63"/>
      <c r="Q27" s="212">
        <v>36</v>
      </c>
      <c r="R27" s="218"/>
      <c r="S27" s="116" t="s">
        <v>183</v>
      </c>
    </row>
    <row r="28" spans="1:21" ht="67.5" customHeight="1">
      <c r="A28" s="20">
        <v>11</v>
      </c>
      <c r="B28" s="108" t="s">
        <v>95</v>
      </c>
      <c r="C28" s="249" t="s">
        <v>11</v>
      </c>
      <c r="D28" s="250"/>
      <c r="E28" s="334">
        <v>2.35</v>
      </c>
      <c r="F28" s="335"/>
      <c r="G28" s="116"/>
      <c r="H28" s="237">
        <v>1.19</v>
      </c>
      <c r="I28" s="238"/>
      <c r="J28" s="181"/>
      <c r="K28" s="394">
        <v>2.4900000000000002</v>
      </c>
      <c r="L28" s="390"/>
      <c r="M28" s="98"/>
      <c r="N28" s="216">
        <v>1.04</v>
      </c>
      <c r="O28" s="217"/>
      <c r="P28" s="63"/>
      <c r="Q28" s="216">
        <v>1.25</v>
      </c>
      <c r="R28" s="217"/>
      <c r="S28" s="116"/>
    </row>
    <row r="29" spans="1:21" ht="54" customHeight="1">
      <c r="A29" s="20">
        <v>12</v>
      </c>
      <c r="B29" s="110" t="s">
        <v>96</v>
      </c>
      <c r="C29" s="249" t="s">
        <v>5</v>
      </c>
      <c r="D29" s="250"/>
      <c r="E29" s="325">
        <v>2.15</v>
      </c>
      <c r="F29" s="326"/>
      <c r="G29" s="116"/>
      <c r="H29" s="237">
        <v>2.1800000000000002</v>
      </c>
      <c r="I29" s="238"/>
      <c r="J29" s="182"/>
      <c r="K29" s="394">
        <v>2.4</v>
      </c>
      <c r="L29" s="390"/>
      <c r="M29" s="98"/>
      <c r="N29" s="200">
        <v>2.36</v>
      </c>
      <c r="O29" s="201"/>
      <c r="P29" s="63"/>
      <c r="Q29" s="200">
        <v>2.27</v>
      </c>
      <c r="R29" s="201"/>
      <c r="S29" s="116"/>
    </row>
    <row r="30" spans="1:21" ht="110.25" customHeight="1">
      <c r="A30" s="20">
        <v>13</v>
      </c>
      <c r="B30" s="110" t="s">
        <v>97</v>
      </c>
      <c r="C30" s="249" t="s">
        <v>50</v>
      </c>
      <c r="D30" s="250"/>
      <c r="E30" s="323">
        <v>40.200000000000003</v>
      </c>
      <c r="F30" s="327"/>
      <c r="G30" s="119"/>
      <c r="H30" s="231">
        <v>20.38</v>
      </c>
      <c r="I30" s="232"/>
      <c r="J30" s="137"/>
      <c r="K30" s="394">
        <v>57.68</v>
      </c>
      <c r="L30" s="390"/>
      <c r="M30" s="98"/>
      <c r="N30" s="225" t="s">
        <v>150</v>
      </c>
      <c r="O30" s="226"/>
      <c r="P30" s="63"/>
      <c r="Q30" s="200" t="s">
        <v>184</v>
      </c>
      <c r="R30" s="201"/>
      <c r="S30" s="116"/>
      <c r="U30" s="26"/>
    </row>
    <row r="31" spans="1:21" s="21" customFormat="1" ht="105.75" customHeight="1">
      <c r="A31" s="20">
        <v>14</v>
      </c>
      <c r="B31" s="110" t="s">
        <v>98</v>
      </c>
      <c r="C31" s="249" t="s">
        <v>49</v>
      </c>
      <c r="D31" s="250"/>
      <c r="E31" s="323">
        <v>31.5</v>
      </c>
      <c r="F31" s="327"/>
      <c r="G31" s="119"/>
      <c r="H31" s="231">
        <v>52.32</v>
      </c>
      <c r="I31" s="232"/>
      <c r="J31" s="137"/>
      <c r="K31" s="395" t="s">
        <v>153</v>
      </c>
      <c r="L31" s="396"/>
      <c r="M31" s="98"/>
      <c r="N31" s="225" t="s">
        <v>150</v>
      </c>
      <c r="O31" s="226"/>
      <c r="P31" s="63"/>
      <c r="Q31" s="200" t="s">
        <v>184</v>
      </c>
      <c r="R31" s="201"/>
      <c r="S31" s="116"/>
      <c r="T31" s="24"/>
      <c r="U31" s="26"/>
    </row>
    <row r="32" spans="1:21" s="21" customFormat="1" ht="135" customHeight="1">
      <c r="A32" s="164">
        <v>15</v>
      </c>
      <c r="B32" s="165" t="s">
        <v>225</v>
      </c>
      <c r="C32" s="249"/>
      <c r="D32" s="298"/>
      <c r="E32" s="323" t="s">
        <v>243</v>
      </c>
      <c r="F32" s="193"/>
      <c r="G32" s="119"/>
      <c r="H32" s="324" t="s">
        <v>226</v>
      </c>
      <c r="I32" s="193"/>
      <c r="J32" s="137"/>
      <c r="K32" s="190" t="s">
        <v>227</v>
      </c>
      <c r="L32" s="193"/>
      <c r="M32" s="98"/>
      <c r="N32" s="190" t="s">
        <v>239</v>
      </c>
      <c r="O32" s="191"/>
      <c r="P32" s="63"/>
      <c r="Q32" s="200" t="s">
        <v>240</v>
      </c>
      <c r="R32" s="193"/>
      <c r="S32" s="116"/>
      <c r="T32" s="24"/>
      <c r="U32" s="26"/>
    </row>
    <row r="33" spans="1:21" s="21" customFormat="1" ht="142.5" customHeight="1">
      <c r="A33" s="91">
        <v>16</v>
      </c>
      <c r="B33" s="108" t="s">
        <v>99</v>
      </c>
      <c r="C33" s="249" t="s">
        <v>21</v>
      </c>
      <c r="D33" s="250"/>
      <c r="E33" s="269">
        <v>135313</v>
      </c>
      <c r="F33" s="270"/>
      <c r="G33" s="160"/>
      <c r="H33" s="288" t="s">
        <v>246</v>
      </c>
      <c r="I33" s="287"/>
      <c r="J33" s="137"/>
      <c r="K33" s="358">
        <v>153470</v>
      </c>
      <c r="L33" s="357"/>
      <c r="M33" s="159"/>
      <c r="N33" s="233">
        <v>5760652</v>
      </c>
      <c r="O33" s="234"/>
      <c r="P33" s="161"/>
      <c r="Q33" s="212">
        <v>283386</v>
      </c>
      <c r="R33" s="201"/>
      <c r="S33" s="185"/>
      <c r="T33" s="24"/>
      <c r="U33" s="24"/>
    </row>
    <row r="34" spans="1:21" s="21" customFormat="1" ht="156.75" customHeight="1">
      <c r="A34" s="91">
        <v>17</v>
      </c>
      <c r="B34" s="109" t="s">
        <v>100</v>
      </c>
      <c r="C34" s="249" t="s">
        <v>51</v>
      </c>
      <c r="D34" s="250"/>
      <c r="E34" s="269">
        <v>1973640</v>
      </c>
      <c r="F34" s="270"/>
      <c r="G34" s="160"/>
      <c r="H34" s="286">
        <v>1384814</v>
      </c>
      <c r="I34" s="287"/>
      <c r="J34" s="58"/>
      <c r="K34" s="388">
        <v>1529339</v>
      </c>
      <c r="L34" s="357"/>
      <c r="M34" s="159"/>
      <c r="N34" s="233">
        <v>30173085</v>
      </c>
      <c r="O34" s="234"/>
      <c r="P34" s="161"/>
      <c r="Q34" s="212">
        <v>2275010</v>
      </c>
      <c r="R34" s="201"/>
      <c r="S34" s="185" t="s">
        <v>185</v>
      </c>
      <c r="T34" s="24"/>
      <c r="U34" s="24"/>
    </row>
    <row r="35" spans="1:21" s="21" customFormat="1" ht="144.75" customHeight="1">
      <c r="A35" s="91">
        <v>18</v>
      </c>
      <c r="B35" s="107" t="s">
        <v>101</v>
      </c>
      <c r="C35" s="249" t="s">
        <v>25</v>
      </c>
      <c r="D35" s="250"/>
      <c r="E35" s="269">
        <v>360</v>
      </c>
      <c r="F35" s="270"/>
      <c r="G35" s="120"/>
      <c r="H35" s="286">
        <v>1318</v>
      </c>
      <c r="I35" s="287"/>
      <c r="J35" s="140"/>
      <c r="K35" s="358">
        <v>18881</v>
      </c>
      <c r="L35" s="357"/>
      <c r="M35" s="159"/>
      <c r="N35" s="192">
        <v>134326</v>
      </c>
      <c r="O35" s="193"/>
      <c r="P35" s="161"/>
      <c r="Q35" s="212">
        <v>6474</v>
      </c>
      <c r="R35" s="201"/>
      <c r="S35" s="185" t="s">
        <v>186</v>
      </c>
      <c r="T35" s="24"/>
      <c r="U35" s="24"/>
    </row>
    <row r="36" spans="1:21" s="21" customFormat="1" ht="76.5" customHeight="1">
      <c r="A36" s="91">
        <v>19</v>
      </c>
      <c r="B36" s="108" t="s">
        <v>102</v>
      </c>
      <c r="C36" s="249" t="s">
        <v>24</v>
      </c>
      <c r="D36" s="250"/>
      <c r="E36" s="269">
        <v>30</v>
      </c>
      <c r="F36" s="270"/>
      <c r="G36" s="160"/>
      <c r="H36" s="286">
        <v>177</v>
      </c>
      <c r="I36" s="287"/>
      <c r="J36" s="141"/>
      <c r="K36" s="358">
        <v>12242</v>
      </c>
      <c r="L36" s="357"/>
      <c r="M36" s="159"/>
      <c r="N36" s="233">
        <v>1019</v>
      </c>
      <c r="O36" s="234"/>
      <c r="P36" s="161"/>
      <c r="Q36" s="212">
        <v>6568</v>
      </c>
      <c r="R36" s="201"/>
      <c r="S36" s="185"/>
      <c r="T36" s="24"/>
      <c r="U36" s="26"/>
    </row>
    <row r="37" spans="1:21" s="21" customFormat="1" ht="126.75" customHeight="1">
      <c r="A37" s="91">
        <v>20</v>
      </c>
      <c r="B37" s="108" t="s">
        <v>103</v>
      </c>
      <c r="C37" s="249" t="s">
        <v>26</v>
      </c>
      <c r="D37" s="250"/>
      <c r="E37" s="269">
        <v>384</v>
      </c>
      <c r="F37" s="270"/>
      <c r="G37" s="121"/>
      <c r="H37" s="286">
        <v>1245</v>
      </c>
      <c r="I37" s="287"/>
      <c r="J37" s="142"/>
      <c r="K37" s="358">
        <v>6389</v>
      </c>
      <c r="L37" s="357"/>
      <c r="M37" s="99"/>
      <c r="N37" s="200">
        <v>149000</v>
      </c>
      <c r="O37" s="201"/>
      <c r="P37" s="64"/>
      <c r="Q37" s="200">
        <v>133</v>
      </c>
      <c r="R37" s="201"/>
      <c r="S37" s="121"/>
      <c r="T37" s="24"/>
      <c r="U37" s="24"/>
    </row>
    <row r="38" spans="1:21" s="21" customFormat="1" ht="310.5" customHeight="1">
      <c r="A38" s="91">
        <v>21</v>
      </c>
      <c r="B38" s="108" t="s">
        <v>104</v>
      </c>
      <c r="C38" s="249" t="s">
        <v>17</v>
      </c>
      <c r="D38" s="250"/>
      <c r="E38" s="291">
        <v>0.59199999999999997</v>
      </c>
      <c r="F38" s="292"/>
      <c r="G38" s="122"/>
      <c r="H38" s="289">
        <f>20518/53368</f>
        <v>0.38446259931044818</v>
      </c>
      <c r="I38" s="290"/>
      <c r="J38" s="143"/>
      <c r="K38" s="384">
        <v>0.49059999999999998</v>
      </c>
      <c r="L38" s="385"/>
      <c r="M38" s="100"/>
      <c r="N38" s="225" t="s">
        <v>150</v>
      </c>
      <c r="O38" s="226"/>
      <c r="P38" s="65"/>
      <c r="Q38" s="208">
        <v>0.37840000000000001</v>
      </c>
      <c r="R38" s="201"/>
      <c r="S38" s="169" t="s">
        <v>187</v>
      </c>
      <c r="T38" s="24"/>
      <c r="U38" s="24"/>
    </row>
    <row r="39" spans="1:21" s="21" customFormat="1" ht="151.5" customHeight="1">
      <c r="A39" s="91">
        <v>22</v>
      </c>
      <c r="B39" s="12" t="s">
        <v>27</v>
      </c>
      <c r="C39" s="249" t="s">
        <v>31</v>
      </c>
      <c r="D39" s="250"/>
      <c r="E39" s="291">
        <v>0.30299999999999999</v>
      </c>
      <c r="F39" s="292"/>
      <c r="G39" s="122"/>
      <c r="H39" s="289">
        <f>7562/30844</f>
        <v>0.2451692387498379</v>
      </c>
      <c r="I39" s="290"/>
      <c r="J39" s="143"/>
      <c r="K39" s="384">
        <v>0.63</v>
      </c>
      <c r="L39" s="385"/>
      <c r="M39" s="100"/>
      <c r="N39" s="225" t="s">
        <v>150</v>
      </c>
      <c r="O39" s="226"/>
      <c r="P39" s="65"/>
      <c r="Q39" s="206">
        <v>0.29110000000000003</v>
      </c>
      <c r="R39" s="207"/>
      <c r="S39" s="169" t="s">
        <v>188</v>
      </c>
      <c r="T39" s="24"/>
      <c r="U39" s="24"/>
    </row>
    <row r="40" spans="1:21" s="21" customFormat="1" ht="165" customHeight="1">
      <c r="A40" s="91">
        <v>23</v>
      </c>
      <c r="B40" s="14" t="s">
        <v>28</v>
      </c>
      <c r="C40" s="263" t="s">
        <v>31</v>
      </c>
      <c r="D40" s="264"/>
      <c r="E40" s="291">
        <v>0.13100000000000001</v>
      </c>
      <c r="F40" s="292"/>
      <c r="G40" s="123"/>
      <c r="H40" s="289">
        <f>3905/23824</f>
        <v>0.16391034251175285</v>
      </c>
      <c r="I40" s="290"/>
      <c r="J40" s="143"/>
      <c r="K40" s="389" t="s">
        <v>150</v>
      </c>
      <c r="L40" s="390"/>
      <c r="M40" s="50"/>
      <c r="N40" s="225" t="s">
        <v>150</v>
      </c>
      <c r="O40" s="226"/>
      <c r="P40" s="66"/>
      <c r="Q40" s="206">
        <v>0.13830000000000001</v>
      </c>
      <c r="R40" s="207"/>
      <c r="S40" s="170" t="s">
        <v>189</v>
      </c>
      <c r="T40" s="24"/>
      <c r="U40" s="24"/>
    </row>
    <row r="41" spans="1:21" s="21" customFormat="1" ht="50.25" customHeight="1" thickBot="1">
      <c r="A41" s="91">
        <v>24</v>
      </c>
      <c r="B41" s="108" t="s">
        <v>105</v>
      </c>
      <c r="C41" s="249" t="s">
        <v>0</v>
      </c>
      <c r="D41" s="250"/>
      <c r="E41" s="291">
        <v>0.84</v>
      </c>
      <c r="F41" s="292"/>
      <c r="G41" s="122"/>
      <c r="H41" s="293">
        <v>0.98029999999999995</v>
      </c>
      <c r="I41" s="294"/>
      <c r="J41" s="144"/>
      <c r="K41" s="235">
        <v>0.999</v>
      </c>
      <c r="L41" s="236"/>
      <c r="M41" s="100"/>
      <c r="N41" s="206">
        <v>0.98050000000000004</v>
      </c>
      <c r="O41" s="207"/>
      <c r="P41" s="65"/>
      <c r="Q41" s="206">
        <v>0.99990000000000001</v>
      </c>
      <c r="R41" s="207"/>
      <c r="S41" s="122" t="s">
        <v>190</v>
      </c>
      <c r="T41" s="24"/>
      <c r="U41" s="24"/>
    </row>
    <row r="42" spans="1:21" s="21" customFormat="1" ht="51.75" customHeight="1" thickBot="1">
      <c r="A42" s="91">
        <v>25</v>
      </c>
      <c r="B42" s="111" t="s">
        <v>106</v>
      </c>
      <c r="C42" s="249" t="s">
        <v>9</v>
      </c>
      <c r="D42" s="250"/>
      <c r="E42" s="283" t="s">
        <v>150</v>
      </c>
      <c r="F42" s="284"/>
      <c r="G42" s="124"/>
      <c r="H42" s="293">
        <v>0.93110000000000004</v>
      </c>
      <c r="I42" s="294"/>
      <c r="J42" s="145"/>
      <c r="K42" s="391">
        <v>0.98529999999999995</v>
      </c>
      <c r="L42" s="392"/>
      <c r="M42" s="100"/>
      <c r="N42" s="225" t="s">
        <v>150</v>
      </c>
      <c r="O42" s="226"/>
      <c r="P42" s="65"/>
      <c r="Q42" s="206">
        <v>0.999</v>
      </c>
      <c r="R42" s="207"/>
      <c r="S42" s="122" t="s">
        <v>191</v>
      </c>
      <c r="T42" s="24"/>
      <c r="U42" s="24"/>
    </row>
    <row r="43" spans="1:21" s="21" customFormat="1" ht="15.75">
      <c r="A43" s="17"/>
      <c r="B43" s="15" t="s">
        <v>4</v>
      </c>
      <c r="C43" s="265"/>
      <c r="D43" s="266"/>
      <c r="E43" s="295"/>
      <c r="F43" s="296"/>
      <c r="G43" s="125"/>
      <c r="H43" s="198"/>
      <c r="I43" s="199"/>
      <c r="J43" s="146"/>
      <c r="K43" s="198"/>
      <c r="L43" s="199"/>
      <c r="M43" s="101"/>
      <c r="N43" s="198"/>
      <c r="O43" s="199"/>
      <c r="P43" s="67"/>
      <c r="Q43" s="198"/>
      <c r="R43" s="199"/>
      <c r="S43" s="171"/>
      <c r="T43" s="24"/>
      <c r="U43" s="24"/>
    </row>
    <row r="44" spans="1:21" s="21" customFormat="1" ht="138.75" customHeight="1">
      <c r="A44" s="20">
        <v>26</v>
      </c>
      <c r="B44" s="109" t="s">
        <v>107</v>
      </c>
      <c r="C44" s="249" t="s">
        <v>47</v>
      </c>
      <c r="D44" s="250"/>
      <c r="E44" s="291">
        <v>0.33300000000000002</v>
      </c>
      <c r="F44" s="292"/>
      <c r="G44" s="59"/>
      <c r="H44" s="370">
        <v>0.47799999999999998</v>
      </c>
      <c r="I44" s="371"/>
      <c r="J44" s="147" t="s">
        <v>217</v>
      </c>
      <c r="K44" s="393" t="s">
        <v>150</v>
      </c>
      <c r="L44" s="385"/>
      <c r="M44" s="102"/>
      <c r="N44" s="208">
        <v>0.41699999999999998</v>
      </c>
      <c r="O44" s="201"/>
      <c r="P44" s="68"/>
      <c r="Q44" s="208">
        <v>0.72360000000000002</v>
      </c>
      <c r="R44" s="201"/>
      <c r="S44" s="102" t="s">
        <v>192</v>
      </c>
      <c r="T44" s="24"/>
      <c r="U44" s="26"/>
    </row>
    <row r="45" spans="1:21" s="21" customFormat="1" ht="110.25" customHeight="1">
      <c r="A45" s="20">
        <v>27</v>
      </c>
      <c r="B45" s="109" t="s">
        <v>108</v>
      </c>
      <c r="C45" s="249" t="s">
        <v>57</v>
      </c>
      <c r="D45" s="250"/>
      <c r="E45" s="291">
        <v>0.108</v>
      </c>
      <c r="F45" s="292"/>
      <c r="G45" s="102"/>
      <c r="H45" s="372">
        <v>8.5000000000000006E-2</v>
      </c>
      <c r="I45" s="373"/>
      <c r="J45" s="147"/>
      <c r="K45" s="235">
        <v>2.0199999999999999E-2</v>
      </c>
      <c r="L45" s="236"/>
      <c r="M45" s="102"/>
      <c r="N45" s="208">
        <v>2.12E-2</v>
      </c>
      <c r="O45" s="201"/>
      <c r="P45" s="68"/>
      <c r="Q45" s="208">
        <v>0.72360000000000002</v>
      </c>
      <c r="R45" s="201"/>
      <c r="S45" s="102" t="s">
        <v>193</v>
      </c>
      <c r="T45" s="24"/>
      <c r="U45" s="24"/>
    </row>
    <row r="46" spans="1:21" s="21" customFormat="1" ht="175.5" customHeight="1">
      <c r="A46" s="20">
        <v>28</v>
      </c>
      <c r="B46" s="109" t="s">
        <v>109</v>
      </c>
      <c r="C46" s="249" t="s">
        <v>58</v>
      </c>
      <c r="D46" s="250"/>
      <c r="E46" s="291">
        <v>0.113</v>
      </c>
      <c r="F46" s="292"/>
      <c r="G46" s="102"/>
      <c r="H46" s="370" t="s">
        <v>216</v>
      </c>
      <c r="I46" s="371"/>
      <c r="J46" s="145"/>
      <c r="K46" s="235">
        <v>5.4399999999999997E-2</v>
      </c>
      <c r="L46" s="236"/>
      <c r="M46" s="102"/>
      <c r="N46" s="225" t="s">
        <v>150</v>
      </c>
      <c r="O46" s="226"/>
      <c r="P46" s="68"/>
      <c r="Q46" s="209" t="s">
        <v>184</v>
      </c>
      <c r="R46" s="210"/>
      <c r="S46" s="102" t="s">
        <v>194</v>
      </c>
      <c r="T46" s="24"/>
      <c r="U46" s="24"/>
    </row>
    <row r="47" spans="1:21" s="21" customFormat="1" ht="131.25" customHeight="1">
      <c r="A47" s="20">
        <v>29</v>
      </c>
      <c r="B47" s="112" t="s">
        <v>110</v>
      </c>
      <c r="C47" s="249" t="s">
        <v>59</v>
      </c>
      <c r="D47" s="250"/>
      <c r="E47" s="291">
        <v>0.14499999999999999</v>
      </c>
      <c r="F47" s="292"/>
      <c r="G47" s="122"/>
      <c r="H47" s="223" t="s">
        <v>216</v>
      </c>
      <c r="I47" s="224"/>
      <c r="J47" s="148"/>
      <c r="K47" s="235">
        <v>0.1166</v>
      </c>
      <c r="L47" s="236"/>
      <c r="M47" s="100"/>
      <c r="N47" s="225" t="s">
        <v>150</v>
      </c>
      <c r="O47" s="226"/>
      <c r="P47" s="65"/>
      <c r="Q47" s="211" t="s">
        <v>195</v>
      </c>
      <c r="R47" s="210"/>
      <c r="S47" s="124" t="s">
        <v>196</v>
      </c>
      <c r="T47" s="24"/>
      <c r="U47" s="24"/>
    </row>
    <row r="48" spans="1:21" s="21" customFormat="1" ht="118.9" customHeight="1">
      <c r="A48" s="91">
        <v>30</v>
      </c>
      <c r="B48" s="109" t="s">
        <v>111</v>
      </c>
      <c r="C48" s="249" t="s">
        <v>60</v>
      </c>
      <c r="D48" s="250"/>
      <c r="E48" s="291">
        <v>0.57099999999999995</v>
      </c>
      <c r="F48" s="292"/>
      <c r="G48" s="122"/>
      <c r="H48" s="370">
        <v>0.78300000000000003</v>
      </c>
      <c r="I48" s="371"/>
      <c r="J48" s="144"/>
      <c r="K48" s="397" t="s">
        <v>150</v>
      </c>
      <c r="L48" s="398"/>
      <c r="M48" s="100"/>
      <c r="N48" s="376">
        <v>0.65800000000000003</v>
      </c>
      <c r="O48" s="193"/>
      <c r="P48" s="65"/>
      <c r="Q48" s="208">
        <v>0.95399999999999996</v>
      </c>
      <c r="R48" s="201"/>
      <c r="S48" s="122"/>
      <c r="T48" s="24"/>
      <c r="U48" s="24"/>
    </row>
    <row r="49" spans="1:32" ht="175.5" customHeight="1">
      <c r="A49" s="91">
        <v>31</v>
      </c>
      <c r="B49" s="109" t="s">
        <v>112</v>
      </c>
      <c r="C49" s="249" t="s">
        <v>29</v>
      </c>
      <c r="D49" s="250"/>
      <c r="E49" s="291">
        <v>3.0000000000000001E-3</v>
      </c>
      <c r="F49" s="292"/>
      <c r="G49" s="122"/>
      <c r="H49" s="370">
        <v>1.4E-2</v>
      </c>
      <c r="I49" s="371"/>
      <c r="J49" s="144"/>
      <c r="K49" s="399">
        <v>8.09E-2</v>
      </c>
      <c r="L49" s="398"/>
      <c r="M49" s="92"/>
      <c r="N49" s="376">
        <v>2.63E-2</v>
      </c>
      <c r="O49" s="193"/>
      <c r="P49" s="65"/>
      <c r="Q49" s="208">
        <v>1.4500000000000001E-2</v>
      </c>
      <c r="R49" s="201"/>
      <c r="S49" s="122" t="s">
        <v>197</v>
      </c>
      <c r="T49" s="89"/>
    </row>
    <row r="50" spans="1:32" ht="186" customHeight="1">
      <c r="A50" s="91">
        <v>32</v>
      </c>
      <c r="B50" s="109" t="s">
        <v>113</v>
      </c>
      <c r="C50" s="249" t="s">
        <v>18</v>
      </c>
      <c r="D50" s="250"/>
      <c r="E50" s="291">
        <v>1E-3</v>
      </c>
      <c r="F50" s="292"/>
      <c r="G50" s="122"/>
      <c r="H50" s="370">
        <v>8.9999999999999993E-3</v>
      </c>
      <c r="I50" s="371"/>
      <c r="J50" s="148"/>
      <c r="K50" s="399">
        <v>5.5800000000000002E-2</v>
      </c>
      <c r="L50" s="398"/>
      <c r="M50" s="92"/>
      <c r="N50" s="225" t="s">
        <v>150</v>
      </c>
      <c r="O50" s="226"/>
      <c r="P50" s="65"/>
      <c r="Q50" s="208">
        <v>7.7999999999999996E-3</v>
      </c>
      <c r="R50" s="201"/>
      <c r="S50" s="122" t="s">
        <v>198</v>
      </c>
    </row>
    <row r="51" spans="1:32" ht="124.5" customHeight="1">
      <c r="A51" s="91">
        <v>33</v>
      </c>
      <c r="B51" s="109" t="s">
        <v>114</v>
      </c>
      <c r="C51" s="249" t="s">
        <v>1</v>
      </c>
      <c r="D51" s="250"/>
      <c r="E51" s="291">
        <v>8.3000000000000004E-2</v>
      </c>
      <c r="F51" s="292"/>
      <c r="G51" s="126"/>
      <c r="H51" s="372">
        <v>0.1245</v>
      </c>
      <c r="I51" s="373"/>
      <c r="J51" s="149"/>
      <c r="K51" s="384">
        <f>K36/(K36+K37)</f>
        <v>0.65707691481938701</v>
      </c>
      <c r="L51" s="385"/>
      <c r="M51" s="103"/>
      <c r="N51" s="208">
        <v>7.6E-3</v>
      </c>
      <c r="O51" s="201"/>
      <c r="P51" s="69"/>
      <c r="Q51" s="208">
        <v>0.98019999999999996</v>
      </c>
      <c r="R51" s="201"/>
      <c r="S51" s="126" t="s">
        <v>199</v>
      </c>
    </row>
    <row r="52" spans="1:32" ht="141.75" customHeight="1" thickBot="1">
      <c r="A52" s="91">
        <v>34</v>
      </c>
      <c r="B52" s="113" t="s">
        <v>115</v>
      </c>
      <c r="C52" s="386" t="s">
        <v>10</v>
      </c>
      <c r="D52" s="387"/>
      <c r="E52" s="360">
        <v>3.9E-2</v>
      </c>
      <c r="F52" s="361"/>
      <c r="G52" s="127"/>
      <c r="H52" s="381">
        <v>6.6000000000000003E-2</v>
      </c>
      <c r="I52" s="382"/>
      <c r="J52" s="150"/>
      <c r="K52" s="400">
        <v>5.9299999999999999E-2</v>
      </c>
      <c r="L52" s="401"/>
      <c r="M52" s="51"/>
      <c r="N52" s="383">
        <v>7.9600000000000004E-2</v>
      </c>
      <c r="O52" s="260"/>
      <c r="P52" s="70"/>
      <c r="Q52" s="208">
        <v>8.1100000000000005E-2</v>
      </c>
      <c r="R52" s="201"/>
      <c r="S52" s="172" t="s">
        <v>200</v>
      </c>
    </row>
    <row r="53" spans="1:32" s="28" customFormat="1">
      <c r="A53" s="20"/>
      <c r="B53" s="13" t="s">
        <v>2</v>
      </c>
      <c r="C53" s="265"/>
      <c r="D53" s="266"/>
      <c r="E53" s="273"/>
      <c r="F53" s="274"/>
      <c r="G53" s="128"/>
      <c r="H53" s="198"/>
      <c r="I53" s="199"/>
      <c r="J53" s="151"/>
      <c r="K53" s="198"/>
      <c r="L53" s="199"/>
      <c r="M53" s="104"/>
      <c r="N53" s="198"/>
      <c r="O53" s="199"/>
      <c r="P53" s="71"/>
      <c r="Q53" s="198"/>
      <c r="R53" s="199"/>
      <c r="S53" s="151"/>
      <c r="T53" s="26"/>
      <c r="U53" s="26"/>
      <c r="V53" s="26"/>
      <c r="W53" s="26"/>
      <c r="X53" s="26"/>
      <c r="Y53" s="26"/>
      <c r="Z53" s="26"/>
      <c r="AA53" s="26"/>
      <c r="AB53" s="26"/>
      <c r="AC53" s="26"/>
      <c r="AD53" s="26"/>
      <c r="AE53" s="26"/>
      <c r="AF53" s="27"/>
    </row>
    <row r="54" spans="1:32" ht="161.1" customHeight="1">
      <c r="A54" s="20">
        <v>35</v>
      </c>
      <c r="B54" s="109" t="s">
        <v>155</v>
      </c>
      <c r="C54" s="249" t="s">
        <v>52</v>
      </c>
      <c r="D54" s="250"/>
      <c r="E54" s="251">
        <v>10.199999999999999</v>
      </c>
      <c r="F54" s="252"/>
      <c r="G54" s="129"/>
      <c r="H54" s="253" t="s">
        <v>218</v>
      </c>
      <c r="I54" s="254"/>
      <c r="J54" s="152"/>
      <c r="K54" s="374" t="s">
        <v>148</v>
      </c>
      <c r="L54" s="375"/>
      <c r="M54" s="98"/>
      <c r="N54" s="225" t="s">
        <v>150</v>
      </c>
      <c r="O54" s="226"/>
      <c r="P54" s="63"/>
      <c r="Q54" s="200" t="s">
        <v>201</v>
      </c>
      <c r="R54" s="201"/>
      <c r="S54" s="116" t="s">
        <v>202</v>
      </c>
    </row>
    <row r="55" spans="1:32" ht="161.1" customHeight="1">
      <c r="A55" s="20">
        <v>36</v>
      </c>
      <c r="B55" s="109" t="s">
        <v>116</v>
      </c>
      <c r="C55" s="249" t="s">
        <v>52</v>
      </c>
      <c r="D55" s="250"/>
      <c r="E55" s="251">
        <v>9.8000000000000007</v>
      </c>
      <c r="F55" s="252"/>
      <c r="G55" s="116"/>
      <c r="H55" s="253" t="s">
        <v>219</v>
      </c>
      <c r="I55" s="254"/>
      <c r="J55" s="153"/>
      <c r="K55" s="374" t="s">
        <v>148</v>
      </c>
      <c r="L55" s="375"/>
      <c r="M55" s="98"/>
      <c r="N55" s="225" t="s">
        <v>150</v>
      </c>
      <c r="O55" s="226"/>
      <c r="P55" s="63"/>
      <c r="Q55" s="200" t="s">
        <v>184</v>
      </c>
      <c r="R55" s="201"/>
      <c r="S55" s="116"/>
    </row>
    <row r="56" spans="1:32" ht="161.1" customHeight="1">
      <c r="A56" s="91">
        <v>37</v>
      </c>
      <c r="B56" s="109" t="s">
        <v>117</v>
      </c>
      <c r="C56" s="249" t="s">
        <v>52</v>
      </c>
      <c r="D56" s="250"/>
      <c r="E56" s="251">
        <v>13.5</v>
      </c>
      <c r="F56" s="252"/>
      <c r="G56" s="116"/>
      <c r="H56" s="253" t="s">
        <v>220</v>
      </c>
      <c r="I56" s="254"/>
      <c r="J56" s="152"/>
      <c r="K56" s="374" t="s">
        <v>148</v>
      </c>
      <c r="L56" s="375"/>
      <c r="M56" s="98"/>
      <c r="N56" s="225" t="s">
        <v>150</v>
      </c>
      <c r="O56" s="226"/>
      <c r="P56" s="63"/>
      <c r="Q56" s="200" t="s">
        <v>195</v>
      </c>
      <c r="R56" s="201"/>
      <c r="S56" s="116"/>
    </row>
    <row r="57" spans="1:32" ht="92.25" customHeight="1">
      <c r="A57" s="91">
        <v>38</v>
      </c>
      <c r="B57" s="109" t="s">
        <v>136</v>
      </c>
      <c r="C57" s="249" t="s">
        <v>12</v>
      </c>
      <c r="D57" s="250"/>
      <c r="E57" s="251">
        <v>10.9</v>
      </c>
      <c r="F57" s="252"/>
      <c r="G57" s="116"/>
      <c r="H57" s="377" t="s">
        <v>221</v>
      </c>
      <c r="I57" s="378"/>
      <c r="J57" s="153"/>
      <c r="K57" s="402" t="s">
        <v>152</v>
      </c>
      <c r="L57" s="375"/>
      <c r="M57" s="98"/>
      <c r="N57" s="359" t="s">
        <v>231</v>
      </c>
      <c r="O57" s="193"/>
      <c r="P57" s="116" t="s">
        <v>238</v>
      </c>
      <c r="Q57" s="200" t="s">
        <v>203</v>
      </c>
      <c r="R57" s="201"/>
      <c r="S57" s="116" t="s">
        <v>204</v>
      </c>
    </row>
    <row r="58" spans="1:32" ht="107.25" customHeight="1" thickBot="1">
      <c r="A58" s="91">
        <v>39</v>
      </c>
      <c r="B58" s="114" t="s">
        <v>137</v>
      </c>
      <c r="C58" s="263" t="s">
        <v>20</v>
      </c>
      <c r="D58" s="264"/>
      <c r="E58" s="368">
        <v>8.6</v>
      </c>
      <c r="F58" s="369"/>
      <c r="G58" s="130"/>
      <c r="H58" s="261" t="s">
        <v>222</v>
      </c>
      <c r="I58" s="262"/>
      <c r="J58" s="183"/>
      <c r="K58" s="403" t="s">
        <v>149</v>
      </c>
      <c r="L58" s="404"/>
      <c r="M58" s="90"/>
      <c r="N58" s="366" t="s">
        <v>232</v>
      </c>
      <c r="O58" s="367"/>
      <c r="P58" s="72" t="s">
        <v>238</v>
      </c>
      <c r="Q58" s="411" t="s">
        <v>205</v>
      </c>
      <c r="R58" s="260"/>
      <c r="S58" s="130"/>
    </row>
    <row r="59" spans="1:32" ht="15.75">
      <c r="A59" s="9"/>
      <c r="B59" s="16" t="s">
        <v>3</v>
      </c>
      <c r="C59" s="265"/>
      <c r="D59" s="266"/>
      <c r="E59" s="273"/>
      <c r="F59" s="274"/>
      <c r="G59" s="128"/>
      <c r="H59" s="198"/>
      <c r="I59" s="199"/>
      <c r="J59" s="151"/>
      <c r="K59" s="198"/>
      <c r="L59" s="199"/>
      <c r="M59" s="104"/>
      <c r="N59" s="198"/>
      <c r="O59" s="199"/>
      <c r="P59" s="71"/>
      <c r="Q59" s="198"/>
      <c r="R59" s="199"/>
      <c r="S59" s="151"/>
    </row>
    <row r="60" spans="1:32" ht="111.75" customHeight="1">
      <c r="A60" s="20">
        <v>40</v>
      </c>
      <c r="B60" s="108" t="s">
        <v>118</v>
      </c>
      <c r="C60" s="249" t="s">
        <v>13</v>
      </c>
      <c r="D60" s="250"/>
      <c r="E60" s="307" t="s">
        <v>150</v>
      </c>
      <c r="F60" s="308"/>
      <c r="G60" s="131"/>
      <c r="H60" s="223" t="s">
        <v>216</v>
      </c>
      <c r="I60" s="224"/>
      <c r="J60" s="60"/>
      <c r="K60" s="399">
        <v>0.9778</v>
      </c>
      <c r="L60" s="398"/>
      <c r="M60" s="100"/>
      <c r="N60" s="225" t="s">
        <v>150</v>
      </c>
      <c r="O60" s="226"/>
      <c r="P60" s="65"/>
      <c r="Q60" s="200" t="s">
        <v>206</v>
      </c>
      <c r="R60" s="201"/>
      <c r="S60" s="122"/>
    </row>
    <row r="61" spans="1:32" ht="107.25" customHeight="1" thickBot="1">
      <c r="A61" s="8">
        <v>41</v>
      </c>
      <c r="B61" s="110" t="s">
        <v>119</v>
      </c>
      <c r="C61" s="263" t="s">
        <v>8</v>
      </c>
      <c r="D61" s="264"/>
      <c r="E61" s="283" t="s">
        <v>150</v>
      </c>
      <c r="F61" s="284"/>
      <c r="G61" s="131"/>
      <c r="H61" s="348" t="s">
        <v>216</v>
      </c>
      <c r="I61" s="349"/>
      <c r="J61" s="59"/>
      <c r="K61" s="245">
        <v>0.95879999999999999</v>
      </c>
      <c r="L61" s="246"/>
      <c r="M61" s="105"/>
      <c r="N61" s="225" t="s">
        <v>150</v>
      </c>
      <c r="O61" s="226"/>
      <c r="P61" s="73"/>
      <c r="Q61" s="202" t="s">
        <v>184</v>
      </c>
      <c r="R61" s="203"/>
      <c r="S61" s="173"/>
    </row>
    <row r="62" spans="1:32" ht="15.75">
      <c r="A62" s="9"/>
      <c r="B62" s="10" t="s">
        <v>7</v>
      </c>
      <c r="C62" s="265"/>
      <c r="D62" s="266"/>
      <c r="E62" s="273"/>
      <c r="F62" s="274"/>
      <c r="G62" s="128"/>
      <c r="H62" s="198"/>
      <c r="I62" s="199"/>
      <c r="J62" s="151"/>
      <c r="K62" s="104"/>
      <c r="L62" s="104"/>
      <c r="M62" s="104"/>
      <c r="N62" s="198"/>
      <c r="O62" s="199"/>
      <c r="P62" s="71"/>
      <c r="Q62" s="198"/>
      <c r="R62" s="199"/>
      <c r="S62" s="151"/>
    </row>
    <row r="63" spans="1:32" ht="51" customHeight="1">
      <c r="A63" s="20">
        <v>42</v>
      </c>
      <c r="B63" s="115" t="s">
        <v>120</v>
      </c>
      <c r="C63" s="281"/>
      <c r="D63" s="282"/>
      <c r="E63" s="269">
        <v>161</v>
      </c>
      <c r="F63" s="270"/>
      <c r="G63" s="116"/>
      <c r="H63" s="243">
        <v>149</v>
      </c>
      <c r="I63" s="244"/>
      <c r="J63" s="154" t="s">
        <v>236</v>
      </c>
      <c r="K63" s="247">
        <v>254</v>
      </c>
      <c r="L63" s="248"/>
      <c r="M63" s="98"/>
      <c r="N63" s="200">
        <v>1196</v>
      </c>
      <c r="O63" s="201"/>
      <c r="P63" s="187" t="s">
        <v>237</v>
      </c>
      <c r="Q63" s="192">
        <v>641</v>
      </c>
      <c r="R63" s="193"/>
      <c r="S63" s="116"/>
    </row>
    <row r="64" spans="1:32" ht="141" customHeight="1">
      <c r="A64" s="20">
        <v>43</v>
      </c>
      <c r="B64" s="108" t="s">
        <v>121</v>
      </c>
      <c r="C64" s="249" t="s">
        <v>30</v>
      </c>
      <c r="D64" s="250"/>
      <c r="E64" s="269">
        <v>911</v>
      </c>
      <c r="F64" s="270"/>
      <c r="G64" s="132"/>
      <c r="H64" s="379">
        <f>152347/H63</f>
        <v>1022.4630872483222</v>
      </c>
      <c r="I64" s="380"/>
      <c r="J64" s="155" t="s">
        <v>223</v>
      </c>
      <c r="K64" s="247">
        <f>K33/K63</f>
        <v>604.2125984251968</v>
      </c>
      <c r="L64" s="248"/>
      <c r="M64" s="53"/>
      <c r="N64" s="225" t="s">
        <v>150</v>
      </c>
      <c r="O64" s="226"/>
      <c r="P64" s="74"/>
      <c r="Q64" s="200">
        <v>726.92</v>
      </c>
      <c r="R64" s="201"/>
      <c r="S64" s="174" t="s">
        <v>207</v>
      </c>
    </row>
    <row r="65" spans="1:32" ht="117" customHeight="1">
      <c r="A65" s="20">
        <v>44</v>
      </c>
      <c r="B65" s="108" t="s">
        <v>122</v>
      </c>
      <c r="C65" s="249" t="s">
        <v>61</v>
      </c>
      <c r="D65" s="250"/>
      <c r="E65" s="269">
        <v>119</v>
      </c>
      <c r="F65" s="270"/>
      <c r="G65" s="133"/>
      <c r="H65" s="243">
        <v>371</v>
      </c>
      <c r="I65" s="244"/>
      <c r="J65" s="156" t="s">
        <v>223</v>
      </c>
      <c r="K65" s="247">
        <f>5549/K63</f>
        <v>21.846456692913385</v>
      </c>
      <c r="L65" s="248"/>
      <c r="M65" s="54"/>
      <c r="N65" s="225" t="s">
        <v>150</v>
      </c>
      <c r="O65" s="226"/>
      <c r="P65" s="75"/>
      <c r="Q65" s="200">
        <v>67.63</v>
      </c>
      <c r="R65" s="201"/>
      <c r="S65" s="175"/>
    </row>
    <row r="66" spans="1:32" ht="112.5" customHeight="1" thickBot="1">
      <c r="A66" s="8">
        <v>45</v>
      </c>
      <c r="B66" s="110" t="s">
        <v>123</v>
      </c>
      <c r="C66" s="263"/>
      <c r="D66" s="264"/>
      <c r="E66" s="267">
        <v>329647</v>
      </c>
      <c r="F66" s="268"/>
      <c r="G66" s="134"/>
      <c r="H66" s="257">
        <v>207692</v>
      </c>
      <c r="I66" s="258"/>
      <c r="J66" s="184" t="s">
        <v>224</v>
      </c>
      <c r="K66" s="407">
        <v>410760</v>
      </c>
      <c r="L66" s="408"/>
      <c r="M66" s="55"/>
      <c r="N66" s="259">
        <v>8784097</v>
      </c>
      <c r="O66" s="260"/>
      <c r="P66" s="76"/>
      <c r="Q66" s="204">
        <v>661822</v>
      </c>
      <c r="R66" s="205"/>
      <c r="S66" s="176" t="s">
        <v>208</v>
      </c>
    </row>
    <row r="67" spans="1:32" ht="15.75">
      <c r="A67" s="9"/>
      <c r="B67" s="10" t="s">
        <v>14</v>
      </c>
      <c r="C67" s="265"/>
      <c r="D67" s="266"/>
      <c r="E67" s="273"/>
      <c r="F67" s="274"/>
      <c r="G67" s="128"/>
      <c r="H67" s="198"/>
      <c r="I67" s="199"/>
      <c r="J67" s="151"/>
      <c r="K67" s="198"/>
      <c r="L67" s="199"/>
      <c r="M67" s="52"/>
      <c r="N67" s="198"/>
      <c r="O67" s="199"/>
      <c r="P67" s="71"/>
      <c r="Q67" s="198"/>
      <c r="R67" s="199"/>
      <c r="S67" s="151"/>
    </row>
    <row r="68" spans="1:32" ht="67.5" customHeight="1">
      <c r="A68" s="20">
        <v>46</v>
      </c>
      <c r="B68" s="108" t="s">
        <v>139</v>
      </c>
      <c r="C68" s="279" t="s">
        <v>22</v>
      </c>
      <c r="D68" s="280"/>
      <c r="E68" s="271" t="s">
        <v>128</v>
      </c>
      <c r="F68" s="272"/>
      <c r="G68" s="135"/>
      <c r="H68" s="241" t="s">
        <v>141</v>
      </c>
      <c r="I68" s="242"/>
      <c r="J68" s="157" t="s">
        <v>144</v>
      </c>
      <c r="K68" s="409" t="s">
        <v>64</v>
      </c>
      <c r="L68" s="375"/>
      <c r="M68" s="56"/>
      <c r="N68" s="255" t="s">
        <v>145</v>
      </c>
      <c r="O68" s="256"/>
      <c r="P68" s="116"/>
      <c r="Q68" s="192" t="s">
        <v>80</v>
      </c>
      <c r="R68" s="193"/>
      <c r="S68" s="135"/>
    </row>
    <row r="69" spans="1:32" ht="44.25" customHeight="1">
      <c r="A69" s="20">
        <v>47</v>
      </c>
      <c r="B69" s="108" t="s">
        <v>138</v>
      </c>
      <c r="C69" s="279" t="s">
        <v>23</v>
      </c>
      <c r="D69" s="280"/>
      <c r="E69" s="285" t="s">
        <v>244</v>
      </c>
      <c r="F69" s="272"/>
      <c r="G69" s="135"/>
      <c r="H69" s="241" t="s">
        <v>142</v>
      </c>
      <c r="I69" s="242"/>
      <c r="J69" s="157" t="s">
        <v>144</v>
      </c>
      <c r="K69" s="410">
        <v>0</v>
      </c>
      <c r="L69" s="375">
        <v>0</v>
      </c>
      <c r="M69" s="56"/>
      <c r="N69" s="255" t="s">
        <v>146</v>
      </c>
      <c r="O69" s="256"/>
      <c r="P69" s="116"/>
      <c r="Q69" s="192" t="s">
        <v>81</v>
      </c>
      <c r="R69" s="193"/>
      <c r="S69" s="135"/>
    </row>
    <row r="70" spans="1:32" ht="51.75" customHeight="1">
      <c r="A70" s="20">
        <v>48</v>
      </c>
      <c r="B70" s="108" t="s">
        <v>140</v>
      </c>
      <c r="C70" s="279" t="s">
        <v>23</v>
      </c>
      <c r="D70" s="280"/>
      <c r="E70" s="271" t="s">
        <v>129</v>
      </c>
      <c r="F70" s="272" t="s">
        <v>129</v>
      </c>
      <c r="G70" s="135"/>
      <c r="H70" s="241" t="s">
        <v>143</v>
      </c>
      <c r="I70" s="242"/>
      <c r="J70" s="157"/>
      <c r="K70" s="409" t="s">
        <v>65</v>
      </c>
      <c r="L70" s="375" t="s">
        <v>44</v>
      </c>
      <c r="M70" s="56"/>
      <c r="N70" s="255" t="s">
        <v>233</v>
      </c>
      <c r="O70" s="256"/>
      <c r="P70" s="116"/>
      <c r="Q70" s="192" t="s">
        <v>82</v>
      </c>
      <c r="R70" s="193"/>
      <c r="S70" s="135"/>
    </row>
    <row r="71" spans="1:32" ht="98.25" customHeight="1">
      <c r="A71" s="20">
        <v>49</v>
      </c>
      <c r="B71" s="108" t="s">
        <v>124</v>
      </c>
      <c r="C71" s="279" t="s">
        <v>23</v>
      </c>
      <c r="D71" s="280"/>
      <c r="E71" s="285" t="s">
        <v>245</v>
      </c>
      <c r="F71" s="272" t="s">
        <v>130</v>
      </c>
      <c r="G71" s="135"/>
      <c r="H71" s="241" t="s">
        <v>134</v>
      </c>
      <c r="I71" s="242"/>
      <c r="J71" s="157"/>
      <c r="K71" s="410" t="s">
        <v>77</v>
      </c>
      <c r="L71" s="375" t="s">
        <v>45</v>
      </c>
      <c r="M71" s="56"/>
      <c r="N71" s="255" t="s">
        <v>234</v>
      </c>
      <c r="O71" s="256"/>
      <c r="P71" s="116"/>
      <c r="Q71" s="192" t="s">
        <v>82</v>
      </c>
      <c r="R71" s="193"/>
      <c r="S71" s="135"/>
    </row>
    <row r="72" spans="1:32" ht="72.75" customHeight="1">
      <c r="A72" s="20">
        <v>50</v>
      </c>
      <c r="B72" s="109" t="s">
        <v>125</v>
      </c>
      <c r="C72" s="279" t="s">
        <v>23</v>
      </c>
      <c r="D72" s="280"/>
      <c r="E72" s="285" t="s">
        <v>131</v>
      </c>
      <c r="F72" s="272" t="s">
        <v>132</v>
      </c>
      <c r="G72" s="135"/>
      <c r="H72" s="241" t="s">
        <v>135</v>
      </c>
      <c r="I72" s="242"/>
      <c r="J72" s="157" t="s">
        <v>133</v>
      </c>
      <c r="K72" s="410" t="s">
        <v>66</v>
      </c>
      <c r="L72" s="375" t="s">
        <v>46</v>
      </c>
      <c r="M72" s="56"/>
      <c r="N72" s="255" t="s">
        <v>235</v>
      </c>
      <c r="O72" s="256"/>
      <c r="P72" s="116"/>
      <c r="Q72" s="194" t="s">
        <v>83</v>
      </c>
      <c r="R72" s="195"/>
      <c r="S72" s="135" t="s">
        <v>84</v>
      </c>
    </row>
    <row r="73" spans="1:32" ht="65.25" customHeight="1" thickBot="1">
      <c r="A73" s="3">
        <v>51</v>
      </c>
      <c r="B73" s="113" t="s">
        <v>126</v>
      </c>
      <c r="C73" s="275" t="s">
        <v>48</v>
      </c>
      <c r="D73" s="276"/>
      <c r="E73" s="283" t="s">
        <v>150</v>
      </c>
      <c r="F73" s="284"/>
      <c r="G73" s="136"/>
      <c r="H73" s="364"/>
      <c r="I73" s="365"/>
      <c r="J73" s="158"/>
      <c r="K73" s="405" t="s">
        <v>154</v>
      </c>
      <c r="L73" s="406"/>
      <c r="M73" s="106"/>
      <c r="N73" s="362" t="s">
        <v>150</v>
      </c>
      <c r="O73" s="363"/>
      <c r="P73" s="77"/>
      <c r="Q73" s="196" t="s">
        <v>209</v>
      </c>
      <c r="R73" s="197"/>
      <c r="S73" s="177" t="s">
        <v>210</v>
      </c>
    </row>
    <row r="74" spans="1:32" s="22" customFormat="1" ht="15.75" customHeight="1">
      <c r="A74" s="7"/>
      <c r="B74" s="29"/>
      <c r="C74" s="30"/>
      <c r="D74" s="30"/>
      <c r="E74" s="31"/>
      <c r="F74" s="31"/>
      <c r="G74" s="32"/>
      <c r="H74" s="84"/>
      <c r="I74" s="84"/>
      <c r="J74" s="32"/>
      <c r="K74" s="93"/>
      <c r="L74" s="93"/>
      <c r="M74" s="32"/>
      <c r="N74" s="32"/>
      <c r="O74" s="32"/>
      <c r="P74" s="78"/>
      <c r="Q74" s="32"/>
      <c r="R74" s="32"/>
      <c r="S74" s="32"/>
      <c r="T74" s="24"/>
      <c r="U74" s="24"/>
      <c r="V74" s="24"/>
      <c r="W74" s="24"/>
      <c r="X74" s="24"/>
      <c r="Y74" s="24"/>
      <c r="Z74" s="24"/>
      <c r="AA74" s="24"/>
      <c r="AB74" s="24"/>
      <c r="AC74" s="24"/>
      <c r="AD74" s="24"/>
      <c r="AE74" s="24"/>
      <c r="AF74" s="24"/>
    </row>
    <row r="75" spans="1:32">
      <c r="A75" s="4"/>
      <c r="B75" s="33"/>
      <c r="C75" s="34"/>
      <c r="D75" s="34"/>
      <c r="E75" s="35"/>
      <c r="F75" s="35"/>
      <c r="G75" s="36"/>
      <c r="H75" s="85"/>
      <c r="I75" s="85"/>
      <c r="J75" s="36"/>
      <c r="K75" s="94"/>
      <c r="L75" s="94"/>
      <c r="M75" s="36"/>
      <c r="N75" s="36"/>
      <c r="O75" s="36"/>
      <c r="P75" s="79"/>
      <c r="Q75" s="36"/>
      <c r="R75" s="36"/>
      <c r="S75" s="36"/>
    </row>
    <row r="76" spans="1:32">
      <c r="A76" s="5"/>
      <c r="B76" s="37"/>
      <c r="C76" s="26"/>
      <c r="D76" s="26"/>
      <c r="E76" s="38"/>
      <c r="F76" s="38"/>
      <c r="G76" s="39"/>
      <c r="H76" s="86"/>
      <c r="I76" s="86"/>
      <c r="J76" s="39"/>
      <c r="K76" s="95"/>
      <c r="L76" s="95"/>
      <c r="M76" s="39"/>
      <c r="N76" s="39"/>
      <c r="O76" s="39"/>
      <c r="P76" s="80"/>
      <c r="Q76" s="39"/>
      <c r="R76" s="39"/>
      <c r="S76" s="39"/>
    </row>
    <row r="77" spans="1:32">
      <c r="A77" s="5"/>
      <c r="B77" s="37"/>
      <c r="C77" s="26"/>
      <c r="D77" s="26"/>
      <c r="E77" s="38"/>
      <c r="F77" s="38"/>
      <c r="G77" s="39"/>
      <c r="H77" s="86"/>
      <c r="I77" s="86"/>
      <c r="J77" s="39"/>
      <c r="K77" s="95"/>
      <c r="L77" s="95"/>
      <c r="M77" s="39"/>
      <c r="N77" s="39"/>
      <c r="O77" s="39"/>
      <c r="P77" s="80"/>
      <c r="Q77" s="39"/>
      <c r="R77" s="39"/>
      <c r="S77" s="39"/>
    </row>
    <row r="78" spans="1:32">
      <c r="A78" s="5"/>
      <c r="B78" s="37"/>
      <c r="C78" s="26"/>
      <c r="D78" s="26"/>
      <c r="E78" s="38"/>
      <c r="F78" s="38"/>
      <c r="G78" s="39"/>
      <c r="H78" s="86"/>
      <c r="I78" s="86"/>
      <c r="J78" s="39"/>
      <c r="K78" s="95"/>
      <c r="L78" s="95"/>
      <c r="M78" s="39"/>
      <c r="N78" s="39"/>
      <c r="O78" s="39"/>
      <c r="P78" s="80"/>
      <c r="Q78" s="39"/>
      <c r="R78" s="39"/>
      <c r="S78" s="39"/>
    </row>
    <row r="79" spans="1:32">
      <c r="A79" s="5"/>
      <c r="B79" s="37"/>
      <c r="C79" s="26"/>
      <c r="D79" s="26"/>
      <c r="E79" s="38"/>
      <c r="F79" s="38"/>
      <c r="G79" s="39"/>
      <c r="H79" s="86"/>
      <c r="I79" s="86"/>
      <c r="J79" s="39"/>
      <c r="K79" s="39"/>
      <c r="L79" s="86"/>
      <c r="M79" s="86"/>
      <c r="N79" s="39"/>
      <c r="O79" s="39"/>
      <c r="P79" s="80"/>
      <c r="Q79" s="39"/>
      <c r="R79" s="39"/>
      <c r="S79" s="39"/>
    </row>
    <row r="80" spans="1:32">
      <c r="A80" s="5"/>
      <c r="B80" s="37"/>
      <c r="C80" s="26"/>
      <c r="D80" s="26"/>
      <c r="E80" s="38"/>
      <c r="F80" s="38"/>
      <c r="G80" s="39"/>
      <c r="H80" s="86"/>
      <c r="I80" s="86"/>
      <c r="J80" s="39"/>
      <c r="K80" s="39"/>
      <c r="L80" s="86"/>
      <c r="M80" s="86"/>
      <c r="N80" s="39"/>
      <c r="O80" s="39"/>
      <c r="P80" s="80"/>
      <c r="Q80" s="39"/>
      <c r="R80" s="39"/>
      <c r="S80" s="39"/>
    </row>
    <row r="81" spans="1:32">
      <c r="A81" s="5"/>
      <c r="B81" s="37"/>
      <c r="C81" s="26"/>
      <c r="D81" s="26"/>
      <c r="E81" s="38"/>
      <c r="F81" s="38"/>
      <c r="G81" s="39"/>
      <c r="H81" s="86"/>
      <c r="I81" s="86"/>
      <c r="J81" s="39"/>
      <c r="K81" s="39"/>
      <c r="L81" s="86"/>
      <c r="M81" s="86"/>
      <c r="N81" s="39"/>
      <c r="O81" s="39"/>
      <c r="P81" s="80"/>
      <c r="Q81" s="39"/>
      <c r="R81" s="39"/>
      <c r="S81" s="39"/>
    </row>
    <row r="82" spans="1:32">
      <c r="A82" s="5"/>
      <c r="B82" s="37"/>
      <c r="C82" s="26"/>
      <c r="D82" s="26"/>
      <c r="E82" s="38"/>
      <c r="F82" s="38"/>
      <c r="G82" s="39"/>
      <c r="H82" s="86"/>
      <c r="I82" s="86"/>
      <c r="J82" s="39"/>
      <c r="K82" s="39"/>
      <c r="L82" s="86"/>
      <c r="M82" s="86"/>
      <c r="N82" s="39"/>
      <c r="O82" s="39"/>
      <c r="P82" s="80"/>
      <c r="Q82" s="39"/>
      <c r="R82" s="39"/>
      <c r="S82" s="39"/>
    </row>
    <row r="83" spans="1:32">
      <c r="A83" s="5"/>
      <c r="B83" s="37"/>
      <c r="C83" s="26"/>
      <c r="D83" s="26"/>
      <c r="E83" s="38"/>
      <c r="F83" s="38"/>
      <c r="G83" s="39"/>
      <c r="H83" s="86"/>
      <c r="I83" s="86"/>
      <c r="J83" s="39"/>
      <c r="K83" s="39"/>
      <c r="L83" s="86"/>
      <c r="M83" s="86"/>
      <c r="N83" s="39"/>
      <c r="O83" s="39"/>
      <c r="P83" s="80"/>
      <c r="Q83" s="39"/>
      <c r="R83" s="39"/>
      <c r="S83" s="39"/>
    </row>
    <row r="84" spans="1:32">
      <c r="A84" s="5"/>
      <c r="B84" s="37"/>
      <c r="C84" s="26"/>
      <c r="D84" s="26"/>
      <c r="E84" s="38"/>
      <c r="F84" s="38"/>
      <c r="G84" s="39"/>
      <c r="H84" s="86"/>
      <c r="I84" s="86"/>
      <c r="J84" s="39"/>
      <c r="K84" s="39"/>
      <c r="L84" s="86"/>
      <c r="M84" s="86"/>
      <c r="N84" s="39"/>
      <c r="O84" s="39"/>
      <c r="P84" s="80"/>
      <c r="Q84" s="39"/>
      <c r="R84" s="39"/>
      <c r="S84" s="39"/>
    </row>
    <row r="85" spans="1:32">
      <c r="A85" s="5"/>
      <c r="B85" s="37"/>
      <c r="C85" s="26"/>
      <c r="D85" s="26"/>
      <c r="E85" s="38"/>
      <c r="F85" s="38"/>
      <c r="G85" s="39"/>
      <c r="H85" s="86"/>
      <c r="I85" s="86"/>
      <c r="J85" s="39"/>
      <c r="K85" s="39"/>
      <c r="L85" s="86"/>
      <c r="M85" s="86"/>
      <c r="N85" s="39"/>
      <c r="O85" s="39"/>
      <c r="P85" s="80"/>
      <c r="Q85" s="39"/>
      <c r="R85" s="39"/>
      <c r="S85" s="39"/>
    </row>
    <row r="86" spans="1:32">
      <c r="A86" s="5"/>
      <c r="B86" s="37"/>
      <c r="C86" s="26"/>
      <c r="D86" s="26"/>
      <c r="E86" s="38"/>
      <c r="F86" s="38"/>
      <c r="G86" s="39"/>
      <c r="H86" s="86"/>
      <c r="I86" s="86"/>
      <c r="J86" s="39"/>
      <c r="K86" s="95"/>
      <c r="L86" s="95"/>
      <c r="M86" s="163"/>
      <c r="N86" s="163"/>
      <c r="O86" s="163"/>
      <c r="P86" s="80"/>
      <c r="Q86" s="39"/>
      <c r="R86" s="39"/>
      <c r="S86" s="39"/>
    </row>
    <row r="87" spans="1:32">
      <c r="A87" s="5"/>
      <c r="B87" s="37"/>
      <c r="C87" s="26"/>
      <c r="D87" s="26"/>
      <c r="E87" s="38"/>
      <c r="F87" s="38"/>
      <c r="G87" s="39"/>
      <c r="H87" s="86"/>
      <c r="I87" s="86"/>
      <c r="J87" s="39"/>
      <c r="K87" s="95"/>
      <c r="L87" s="95"/>
      <c r="M87" s="39"/>
      <c r="N87" s="39"/>
      <c r="O87" s="39"/>
      <c r="P87" s="80"/>
      <c r="Q87" s="39"/>
      <c r="R87" s="39"/>
      <c r="S87" s="39"/>
    </row>
    <row r="88" spans="1:32">
      <c r="A88" s="5"/>
      <c r="B88" s="37"/>
      <c r="C88" s="26"/>
      <c r="D88" s="26"/>
      <c r="E88" s="38"/>
      <c r="F88" s="38"/>
      <c r="G88" s="39"/>
      <c r="H88" s="86"/>
      <c r="I88" s="86"/>
      <c r="J88" s="39"/>
      <c r="K88" s="95"/>
      <c r="L88" s="95"/>
      <c r="M88" s="39"/>
      <c r="N88" s="39"/>
      <c r="O88" s="39"/>
      <c r="P88" s="80"/>
      <c r="Q88" s="39"/>
      <c r="R88" s="39"/>
      <c r="S88" s="39"/>
    </row>
    <row r="89" spans="1:32">
      <c r="A89" s="5"/>
      <c r="B89" s="37"/>
      <c r="C89" s="26"/>
      <c r="D89" s="26"/>
      <c r="E89" s="38"/>
      <c r="F89" s="38"/>
      <c r="G89" s="39"/>
      <c r="H89" s="86"/>
      <c r="I89" s="86"/>
      <c r="J89" s="39"/>
      <c r="K89" s="95"/>
      <c r="L89" s="95"/>
      <c r="M89" s="39"/>
      <c r="N89" s="39"/>
      <c r="O89" s="39"/>
      <c r="P89" s="80"/>
      <c r="Q89" s="39"/>
      <c r="R89" s="39"/>
      <c r="S89" s="39"/>
    </row>
    <row r="90" spans="1:32">
      <c r="A90" s="5"/>
      <c r="B90" s="37"/>
      <c r="C90" s="26"/>
      <c r="D90" s="26"/>
      <c r="E90" s="38"/>
      <c r="F90" s="38"/>
      <c r="G90" s="39"/>
      <c r="H90" s="86"/>
      <c r="I90" s="86"/>
      <c r="J90" s="39"/>
      <c r="K90" s="95"/>
      <c r="L90" s="95"/>
      <c r="M90" s="39"/>
      <c r="N90" s="39"/>
      <c r="O90" s="39"/>
      <c r="P90" s="80"/>
      <c r="Q90" s="39"/>
      <c r="R90" s="39"/>
      <c r="S90" s="39"/>
      <c r="T90" s="21"/>
      <c r="U90" s="21"/>
      <c r="V90" s="21"/>
      <c r="W90" s="21"/>
      <c r="X90" s="21"/>
      <c r="Y90" s="21"/>
      <c r="Z90" s="21"/>
      <c r="AA90" s="21"/>
      <c r="AB90" s="21"/>
      <c r="AC90" s="21"/>
      <c r="AD90" s="21"/>
      <c r="AE90" s="21"/>
      <c r="AF90" s="21"/>
    </row>
    <row r="91" spans="1:32">
      <c r="A91" s="5"/>
      <c r="B91" s="37"/>
      <c r="C91" s="26"/>
      <c r="D91" s="26"/>
      <c r="E91" s="38"/>
      <c r="F91" s="38"/>
      <c r="G91" s="39"/>
      <c r="H91" s="86"/>
      <c r="I91" s="86"/>
      <c r="J91" s="39"/>
      <c r="K91" s="95"/>
      <c r="L91" s="95"/>
      <c r="M91" s="39"/>
      <c r="N91" s="39"/>
      <c r="O91" s="39"/>
      <c r="P91" s="80"/>
      <c r="Q91" s="39"/>
      <c r="R91" s="39"/>
      <c r="S91" s="39"/>
      <c r="T91" s="21"/>
      <c r="U91" s="21"/>
      <c r="V91" s="21"/>
      <c r="W91" s="21"/>
      <c r="X91" s="21"/>
      <c r="Y91" s="21"/>
      <c r="Z91" s="21"/>
      <c r="AA91" s="21"/>
      <c r="AB91" s="21"/>
      <c r="AC91" s="21"/>
      <c r="AD91" s="21"/>
      <c r="AE91" s="21"/>
      <c r="AF91" s="21"/>
    </row>
    <row r="92" spans="1:32">
      <c r="A92" s="5"/>
      <c r="B92" s="37"/>
      <c r="C92" s="26"/>
      <c r="D92" s="26"/>
      <c r="E92" s="38"/>
      <c r="F92" s="38"/>
      <c r="G92" s="39"/>
      <c r="H92" s="86"/>
      <c r="I92" s="86"/>
      <c r="J92" s="39"/>
      <c r="K92" s="95"/>
      <c r="L92" s="95"/>
      <c r="M92" s="39"/>
      <c r="N92" s="39"/>
      <c r="O92" s="39"/>
      <c r="P92" s="80"/>
      <c r="Q92" s="39"/>
      <c r="R92" s="39"/>
      <c r="S92" s="39"/>
      <c r="T92" s="21"/>
      <c r="U92" s="21"/>
      <c r="V92" s="21"/>
      <c r="W92" s="21"/>
      <c r="X92" s="21"/>
      <c r="Y92" s="21"/>
      <c r="Z92" s="21"/>
      <c r="AA92" s="21"/>
      <c r="AB92" s="21"/>
      <c r="AC92" s="21"/>
      <c r="AD92" s="21"/>
      <c r="AE92" s="21"/>
      <c r="AF92" s="21"/>
    </row>
    <row r="93" spans="1:32">
      <c r="A93" s="5"/>
      <c r="B93" s="37"/>
      <c r="C93" s="26"/>
      <c r="D93" s="26"/>
      <c r="E93" s="38"/>
      <c r="F93" s="38"/>
      <c r="G93" s="39"/>
      <c r="H93" s="86"/>
      <c r="I93" s="86"/>
      <c r="J93" s="39"/>
      <c r="K93" s="95"/>
      <c r="L93" s="95"/>
      <c r="M93" s="39"/>
      <c r="N93" s="39"/>
      <c r="O93" s="39"/>
      <c r="P93" s="80"/>
      <c r="Q93" s="39"/>
      <c r="R93" s="39"/>
      <c r="S93" s="39"/>
      <c r="T93" s="21"/>
      <c r="U93" s="21"/>
      <c r="V93" s="21"/>
      <c r="W93" s="21"/>
      <c r="X93" s="21"/>
      <c r="Y93" s="21"/>
      <c r="Z93" s="21"/>
      <c r="AA93" s="21"/>
      <c r="AB93" s="21"/>
      <c r="AC93" s="21"/>
      <c r="AD93" s="21"/>
      <c r="AE93" s="21"/>
      <c r="AF93" s="21"/>
    </row>
    <row r="94" spans="1:32">
      <c r="A94" s="5"/>
      <c r="B94" s="37"/>
      <c r="C94" s="26"/>
      <c r="D94" s="26"/>
      <c r="E94" s="38"/>
      <c r="F94" s="38"/>
      <c r="G94" s="39"/>
      <c r="H94" s="86"/>
      <c r="I94" s="86"/>
      <c r="J94" s="39"/>
      <c r="K94" s="95"/>
      <c r="L94" s="95"/>
      <c r="M94" s="39"/>
      <c r="N94" s="39"/>
      <c r="O94" s="39"/>
      <c r="P94" s="80"/>
      <c r="Q94" s="39"/>
      <c r="R94" s="39"/>
      <c r="S94" s="39"/>
      <c r="T94" s="21"/>
      <c r="U94" s="21"/>
      <c r="V94" s="21"/>
      <c r="W94" s="21"/>
      <c r="X94" s="21"/>
      <c r="Y94" s="21"/>
      <c r="Z94" s="21"/>
      <c r="AA94" s="21"/>
      <c r="AB94" s="21"/>
      <c r="AC94" s="21"/>
      <c r="AD94" s="21"/>
      <c r="AE94" s="21"/>
      <c r="AF94" s="21"/>
    </row>
    <row r="95" spans="1:32">
      <c r="A95" s="5"/>
      <c r="B95" s="37"/>
      <c r="C95" s="26"/>
      <c r="D95" s="26"/>
      <c r="E95" s="38"/>
      <c r="F95" s="38"/>
      <c r="G95" s="39"/>
      <c r="H95" s="86"/>
      <c r="I95" s="86"/>
      <c r="J95" s="39"/>
      <c r="K95" s="95"/>
      <c r="L95" s="95"/>
      <c r="M95" s="39"/>
      <c r="N95" s="39"/>
      <c r="O95" s="39"/>
      <c r="P95" s="80"/>
      <c r="Q95" s="39"/>
      <c r="R95" s="39"/>
      <c r="S95" s="39"/>
      <c r="T95" s="21"/>
      <c r="U95" s="21"/>
      <c r="V95" s="21"/>
      <c r="W95" s="21"/>
      <c r="X95" s="21"/>
      <c r="Y95" s="21"/>
      <c r="Z95" s="21"/>
      <c r="AA95" s="21"/>
      <c r="AB95" s="21"/>
      <c r="AC95" s="21"/>
      <c r="AD95" s="21"/>
      <c r="AE95" s="21"/>
      <c r="AF95" s="21"/>
    </row>
    <row r="96" spans="1:32">
      <c r="A96" s="5"/>
      <c r="B96" s="37"/>
      <c r="C96" s="26"/>
      <c r="D96" s="26"/>
      <c r="E96" s="38"/>
      <c r="F96" s="38"/>
      <c r="G96" s="39"/>
      <c r="H96" s="86"/>
      <c r="I96" s="86"/>
      <c r="J96" s="39"/>
      <c r="K96" s="95"/>
      <c r="L96" s="95"/>
      <c r="M96" s="39"/>
      <c r="N96" s="39"/>
      <c r="O96" s="39"/>
      <c r="P96" s="80"/>
      <c r="Q96" s="39"/>
      <c r="R96" s="39"/>
      <c r="S96" s="39"/>
      <c r="T96" s="21"/>
      <c r="U96" s="21"/>
      <c r="V96" s="21"/>
      <c r="W96" s="21"/>
      <c r="X96" s="21"/>
      <c r="Y96" s="21"/>
      <c r="Z96" s="21"/>
      <c r="AA96" s="21"/>
      <c r="AB96" s="21"/>
      <c r="AC96" s="21"/>
      <c r="AD96" s="21"/>
      <c r="AE96" s="21"/>
      <c r="AF96" s="21"/>
    </row>
    <row r="97" spans="1:32">
      <c r="A97" s="5"/>
      <c r="B97" s="37"/>
      <c r="C97" s="26"/>
      <c r="D97" s="26"/>
      <c r="E97" s="38"/>
      <c r="F97" s="38"/>
      <c r="G97" s="39"/>
      <c r="H97" s="86"/>
      <c r="I97" s="86"/>
      <c r="J97" s="39"/>
      <c r="K97" s="95"/>
      <c r="L97" s="95"/>
      <c r="M97" s="39"/>
      <c r="N97" s="39"/>
      <c r="O97" s="39"/>
      <c r="P97" s="80"/>
      <c r="Q97" s="39"/>
      <c r="R97" s="39"/>
      <c r="S97" s="39"/>
      <c r="T97" s="21"/>
      <c r="U97" s="21"/>
      <c r="V97" s="21"/>
      <c r="W97" s="21"/>
      <c r="X97" s="21"/>
      <c r="Y97" s="21"/>
      <c r="Z97" s="21"/>
      <c r="AA97" s="21"/>
      <c r="AB97" s="21"/>
      <c r="AC97" s="21"/>
      <c r="AD97" s="21"/>
      <c r="AE97" s="21"/>
      <c r="AF97" s="21"/>
    </row>
    <row r="98" spans="1:32">
      <c r="A98" s="5"/>
      <c r="B98" s="37"/>
      <c r="C98" s="26"/>
      <c r="D98" s="26"/>
      <c r="E98" s="38"/>
      <c r="F98" s="38"/>
      <c r="G98" s="39"/>
      <c r="H98" s="86"/>
      <c r="I98" s="86"/>
      <c r="J98" s="39"/>
      <c r="K98" s="95"/>
      <c r="L98" s="95"/>
      <c r="M98" s="39"/>
      <c r="N98" s="39"/>
      <c r="O98" s="39"/>
      <c r="P98" s="80"/>
      <c r="Q98" s="39"/>
      <c r="R98" s="39"/>
      <c r="S98" s="39"/>
      <c r="T98" s="21"/>
      <c r="U98" s="21"/>
      <c r="V98" s="21"/>
      <c r="W98" s="21"/>
      <c r="X98" s="21"/>
      <c r="Y98" s="21"/>
      <c r="Z98" s="21"/>
      <c r="AA98" s="21"/>
      <c r="AB98" s="21"/>
      <c r="AC98" s="21"/>
      <c r="AD98" s="21"/>
      <c r="AE98" s="21"/>
      <c r="AF98" s="21"/>
    </row>
    <row r="99" spans="1:32">
      <c r="A99" s="5"/>
      <c r="B99" s="37"/>
      <c r="C99" s="26"/>
      <c r="D99" s="26"/>
      <c r="E99" s="38"/>
      <c r="F99" s="38"/>
      <c r="G99" s="39"/>
      <c r="H99" s="86"/>
      <c r="I99" s="86"/>
      <c r="J99" s="39"/>
      <c r="K99" s="95"/>
      <c r="L99" s="95"/>
      <c r="M99" s="39"/>
      <c r="N99" s="39"/>
      <c r="O99" s="39"/>
      <c r="P99" s="80"/>
      <c r="Q99" s="39"/>
      <c r="R99" s="39"/>
      <c r="S99" s="39"/>
      <c r="T99" s="21"/>
      <c r="U99" s="21"/>
      <c r="V99" s="21"/>
      <c r="W99" s="21"/>
      <c r="X99" s="21"/>
      <c r="Y99" s="21"/>
      <c r="Z99" s="21"/>
      <c r="AA99" s="21"/>
      <c r="AB99" s="21"/>
      <c r="AC99" s="21"/>
      <c r="AD99" s="21"/>
      <c r="AE99" s="21"/>
      <c r="AF99" s="21"/>
    </row>
    <row r="100" spans="1:32">
      <c r="A100" s="5"/>
      <c r="B100" s="37"/>
      <c r="C100" s="26"/>
      <c r="D100" s="26"/>
      <c r="E100" s="38"/>
      <c r="F100" s="38"/>
      <c r="G100" s="39"/>
      <c r="H100" s="86"/>
      <c r="I100" s="86"/>
      <c r="J100" s="39"/>
      <c r="K100" s="95"/>
      <c r="L100" s="95"/>
      <c r="M100" s="39"/>
      <c r="N100" s="39"/>
      <c r="O100" s="39"/>
      <c r="P100" s="80"/>
      <c r="Q100" s="39"/>
      <c r="R100" s="39"/>
      <c r="S100" s="39"/>
      <c r="T100" s="21"/>
      <c r="U100" s="21"/>
      <c r="V100" s="21"/>
      <c r="W100" s="21"/>
      <c r="X100" s="21"/>
      <c r="Y100" s="21"/>
      <c r="Z100" s="21"/>
      <c r="AA100" s="21"/>
      <c r="AB100" s="21"/>
      <c r="AC100" s="21"/>
      <c r="AD100" s="21"/>
      <c r="AE100" s="21"/>
      <c r="AF100" s="21"/>
    </row>
    <row r="101" spans="1:32">
      <c r="A101" s="5"/>
      <c r="B101" s="37"/>
      <c r="C101" s="26"/>
      <c r="D101" s="26"/>
      <c r="E101" s="38"/>
      <c r="F101" s="38"/>
      <c r="G101" s="39"/>
      <c r="H101" s="86"/>
      <c r="I101" s="86"/>
      <c r="J101" s="39"/>
      <c r="K101" s="95"/>
      <c r="L101" s="95"/>
      <c r="M101" s="39"/>
      <c r="N101" s="39"/>
      <c r="O101" s="39"/>
      <c r="P101" s="80"/>
      <c r="Q101" s="39"/>
      <c r="R101" s="39"/>
      <c r="S101" s="39"/>
      <c r="T101" s="21"/>
      <c r="U101" s="21"/>
      <c r="V101" s="21"/>
      <c r="W101" s="21"/>
      <c r="X101" s="21"/>
      <c r="Y101" s="21"/>
      <c r="Z101" s="21"/>
      <c r="AA101" s="21"/>
      <c r="AB101" s="21"/>
      <c r="AC101" s="21"/>
      <c r="AD101" s="21"/>
      <c r="AE101" s="21"/>
      <c r="AF101" s="21"/>
    </row>
    <row r="102" spans="1:32">
      <c r="A102" s="5"/>
      <c r="B102" s="37"/>
      <c r="C102" s="26"/>
      <c r="D102" s="26"/>
      <c r="E102" s="38"/>
      <c r="F102" s="38"/>
      <c r="G102" s="39"/>
      <c r="H102" s="86"/>
      <c r="I102" s="86"/>
      <c r="J102" s="39"/>
      <c r="K102" s="95"/>
      <c r="L102" s="95"/>
      <c r="M102" s="39"/>
      <c r="N102" s="39"/>
      <c r="O102" s="39"/>
      <c r="P102" s="80"/>
      <c r="Q102" s="39"/>
      <c r="R102" s="39"/>
      <c r="S102" s="39"/>
      <c r="T102" s="21"/>
      <c r="U102" s="21"/>
      <c r="V102" s="21"/>
      <c r="W102" s="21"/>
      <c r="X102" s="21"/>
      <c r="Y102" s="21"/>
      <c r="Z102" s="21"/>
      <c r="AA102" s="21"/>
      <c r="AB102" s="21"/>
      <c r="AC102" s="21"/>
      <c r="AD102" s="21"/>
      <c r="AE102" s="21"/>
      <c r="AF102" s="21"/>
    </row>
    <row r="103" spans="1:32">
      <c r="A103" s="5"/>
      <c r="B103" s="37"/>
      <c r="C103" s="26"/>
      <c r="D103" s="26"/>
      <c r="E103" s="38"/>
      <c r="F103" s="38"/>
      <c r="G103" s="39"/>
      <c r="H103" s="86"/>
      <c r="I103" s="86"/>
      <c r="J103" s="39"/>
      <c r="K103" s="95"/>
      <c r="L103" s="95"/>
      <c r="M103" s="39"/>
      <c r="N103" s="39"/>
      <c r="O103" s="39"/>
      <c r="P103" s="80"/>
      <c r="Q103" s="39"/>
      <c r="R103" s="39"/>
      <c r="S103" s="39"/>
      <c r="T103" s="21"/>
      <c r="U103" s="21"/>
      <c r="V103" s="21"/>
      <c r="W103" s="21"/>
      <c r="X103" s="21"/>
      <c r="Y103" s="21"/>
      <c r="Z103" s="21"/>
      <c r="AA103" s="21"/>
      <c r="AB103" s="21"/>
      <c r="AC103" s="21"/>
      <c r="AD103" s="21"/>
      <c r="AE103" s="21"/>
      <c r="AF103" s="21"/>
    </row>
    <row r="104" spans="1:32">
      <c r="A104" s="5"/>
      <c r="B104" s="37"/>
      <c r="C104" s="26"/>
      <c r="D104" s="26"/>
      <c r="E104" s="38"/>
      <c r="F104" s="38"/>
      <c r="G104" s="39"/>
      <c r="H104" s="86"/>
      <c r="I104" s="86"/>
      <c r="J104" s="39"/>
      <c r="K104" s="95"/>
      <c r="L104" s="95"/>
      <c r="M104" s="39"/>
      <c r="N104" s="39"/>
      <c r="O104" s="39"/>
      <c r="P104" s="80"/>
      <c r="Q104" s="39"/>
      <c r="R104" s="39"/>
      <c r="S104" s="39"/>
      <c r="T104" s="21"/>
      <c r="U104" s="21"/>
      <c r="V104" s="21"/>
      <c r="W104" s="21"/>
      <c r="X104" s="21"/>
      <c r="Y104" s="21"/>
      <c r="Z104" s="21"/>
      <c r="AA104" s="21"/>
      <c r="AB104" s="21"/>
      <c r="AC104" s="21"/>
      <c r="AD104" s="21"/>
      <c r="AE104" s="21"/>
      <c r="AF104" s="21"/>
    </row>
    <row r="105" spans="1:32">
      <c r="A105" s="5"/>
      <c r="B105" s="37"/>
      <c r="C105" s="26"/>
      <c r="D105" s="26"/>
      <c r="E105" s="38"/>
      <c r="F105" s="38"/>
      <c r="G105" s="39"/>
      <c r="H105" s="86"/>
      <c r="I105" s="86"/>
      <c r="J105" s="39"/>
      <c r="K105" s="95"/>
      <c r="L105" s="95"/>
      <c r="M105" s="39"/>
      <c r="N105" s="39"/>
      <c r="O105" s="39"/>
      <c r="P105" s="80"/>
      <c r="Q105" s="39"/>
      <c r="R105" s="39"/>
      <c r="S105" s="39"/>
      <c r="T105" s="21"/>
      <c r="U105" s="21"/>
      <c r="V105" s="21"/>
      <c r="W105" s="21"/>
      <c r="X105" s="21"/>
      <c r="Y105" s="21"/>
      <c r="Z105" s="21"/>
      <c r="AA105" s="21"/>
      <c r="AB105" s="21"/>
      <c r="AC105" s="21"/>
      <c r="AD105" s="21"/>
      <c r="AE105" s="21"/>
      <c r="AF105" s="21"/>
    </row>
    <row r="106" spans="1:32">
      <c r="A106" s="5"/>
      <c r="B106" s="37"/>
      <c r="C106" s="26"/>
      <c r="D106" s="26"/>
      <c r="E106" s="38"/>
      <c r="F106" s="38"/>
      <c r="G106" s="39"/>
      <c r="H106" s="86"/>
      <c r="I106" s="86"/>
      <c r="J106" s="39"/>
      <c r="K106" s="95"/>
      <c r="L106" s="95"/>
      <c r="M106" s="39"/>
      <c r="N106" s="39"/>
      <c r="O106" s="39"/>
      <c r="P106" s="80"/>
      <c r="Q106" s="39"/>
      <c r="R106" s="39"/>
      <c r="S106" s="39"/>
      <c r="T106" s="21"/>
      <c r="U106" s="21"/>
      <c r="V106" s="21"/>
      <c r="W106" s="21"/>
      <c r="X106" s="21"/>
      <c r="Y106" s="21"/>
      <c r="Z106" s="21"/>
      <c r="AA106" s="21"/>
      <c r="AB106" s="21"/>
      <c r="AC106" s="21"/>
      <c r="AD106" s="21"/>
      <c r="AE106" s="21"/>
      <c r="AF106" s="21"/>
    </row>
    <row r="107" spans="1:32">
      <c r="A107" s="5"/>
      <c r="B107" s="37"/>
      <c r="C107" s="26"/>
      <c r="D107" s="26"/>
      <c r="E107" s="38"/>
      <c r="F107" s="38"/>
      <c r="G107" s="39"/>
      <c r="H107" s="86"/>
      <c r="I107" s="86"/>
      <c r="J107" s="39"/>
      <c r="K107" s="95"/>
      <c r="L107" s="95"/>
      <c r="M107" s="39"/>
      <c r="N107" s="39"/>
      <c r="O107" s="39"/>
      <c r="P107" s="80"/>
      <c r="Q107" s="39"/>
      <c r="R107" s="39"/>
      <c r="S107" s="39"/>
      <c r="T107" s="21"/>
      <c r="U107" s="21"/>
      <c r="V107" s="21"/>
      <c r="W107" s="21"/>
      <c r="X107" s="21"/>
      <c r="Y107" s="21"/>
      <c r="Z107" s="21"/>
      <c r="AA107" s="21"/>
      <c r="AB107" s="21"/>
      <c r="AC107" s="21"/>
      <c r="AD107" s="21"/>
      <c r="AE107" s="21"/>
      <c r="AF107" s="21"/>
    </row>
    <row r="108" spans="1:32">
      <c r="A108" s="5"/>
      <c r="B108" s="37"/>
      <c r="C108" s="26"/>
      <c r="D108" s="26"/>
      <c r="E108" s="38"/>
      <c r="F108" s="38"/>
      <c r="G108" s="39"/>
      <c r="H108" s="86"/>
      <c r="I108" s="86"/>
      <c r="J108" s="39"/>
      <c r="K108" s="95"/>
      <c r="L108" s="95"/>
      <c r="M108" s="39"/>
      <c r="N108" s="39"/>
      <c r="O108" s="39"/>
      <c r="P108" s="80"/>
      <c r="Q108" s="39"/>
      <c r="R108" s="39"/>
      <c r="S108" s="39"/>
      <c r="T108" s="21"/>
      <c r="U108" s="21"/>
      <c r="V108" s="21"/>
      <c r="W108" s="21"/>
      <c r="X108" s="21"/>
      <c r="Y108" s="21"/>
      <c r="Z108" s="21"/>
      <c r="AA108" s="21"/>
      <c r="AB108" s="21"/>
      <c r="AC108" s="21"/>
      <c r="AD108" s="21"/>
      <c r="AE108" s="21"/>
      <c r="AF108" s="21"/>
    </row>
    <row r="109" spans="1:32">
      <c r="A109" s="5"/>
      <c r="B109" s="37"/>
      <c r="C109" s="26"/>
      <c r="D109" s="26"/>
      <c r="E109" s="38"/>
      <c r="F109" s="38"/>
      <c r="G109" s="39"/>
      <c r="H109" s="86"/>
      <c r="I109" s="86"/>
      <c r="J109" s="39"/>
      <c r="K109" s="95"/>
      <c r="L109" s="95"/>
      <c r="M109" s="39"/>
      <c r="N109" s="39"/>
      <c r="O109" s="39"/>
      <c r="P109" s="80"/>
      <c r="Q109" s="39"/>
      <c r="R109" s="39"/>
      <c r="S109" s="39"/>
      <c r="T109" s="21"/>
      <c r="U109" s="21"/>
      <c r="V109" s="21"/>
      <c r="W109" s="21"/>
      <c r="X109" s="21"/>
      <c r="Y109" s="21"/>
      <c r="Z109" s="21"/>
      <c r="AA109" s="21"/>
      <c r="AB109" s="21"/>
      <c r="AC109" s="21"/>
      <c r="AD109" s="21"/>
      <c r="AE109" s="21"/>
      <c r="AF109" s="21"/>
    </row>
    <row r="110" spans="1:32">
      <c r="A110" s="5"/>
      <c r="B110" s="37"/>
      <c r="C110" s="26"/>
      <c r="D110" s="26"/>
      <c r="E110" s="38"/>
      <c r="F110" s="38"/>
      <c r="G110" s="39"/>
      <c r="H110" s="86"/>
      <c r="I110" s="86"/>
      <c r="J110" s="39"/>
      <c r="K110" s="95"/>
      <c r="L110" s="95"/>
      <c r="M110" s="39"/>
      <c r="N110" s="39"/>
      <c r="O110" s="39"/>
      <c r="P110" s="80"/>
      <c r="Q110" s="39"/>
      <c r="R110" s="39"/>
      <c r="S110" s="39"/>
      <c r="T110" s="21"/>
      <c r="U110" s="21"/>
      <c r="V110" s="21"/>
      <c r="W110" s="21"/>
      <c r="X110" s="21"/>
      <c r="Y110" s="21"/>
      <c r="Z110" s="21"/>
      <c r="AA110" s="21"/>
      <c r="AB110" s="21"/>
      <c r="AC110" s="21"/>
      <c r="AD110" s="21"/>
      <c r="AE110" s="21"/>
      <c r="AF110" s="21"/>
    </row>
    <row r="111" spans="1:32">
      <c r="A111" s="5"/>
      <c r="B111" s="37"/>
      <c r="C111" s="26"/>
      <c r="D111" s="26"/>
      <c r="E111" s="38"/>
      <c r="F111" s="38"/>
      <c r="G111" s="39"/>
      <c r="H111" s="86"/>
      <c r="I111" s="86"/>
      <c r="J111" s="39"/>
      <c r="K111" s="95"/>
      <c r="L111" s="95"/>
      <c r="M111" s="39"/>
      <c r="N111" s="39"/>
      <c r="O111" s="39"/>
      <c r="P111" s="80"/>
      <c r="Q111" s="39"/>
      <c r="R111" s="39"/>
      <c r="S111" s="39"/>
      <c r="T111" s="21"/>
      <c r="U111" s="21"/>
      <c r="V111" s="21"/>
      <c r="W111" s="21"/>
      <c r="X111" s="21"/>
      <c r="Y111" s="21"/>
      <c r="Z111" s="21"/>
      <c r="AA111" s="21"/>
      <c r="AB111" s="21"/>
      <c r="AC111" s="21"/>
      <c r="AD111" s="21"/>
      <c r="AE111" s="21"/>
      <c r="AF111" s="21"/>
    </row>
    <row r="112" spans="1:32">
      <c r="A112" s="5"/>
      <c r="B112" s="37"/>
      <c r="C112" s="26"/>
      <c r="D112" s="26"/>
      <c r="E112" s="38"/>
      <c r="F112" s="38"/>
      <c r="G112" s="39"/>
      <c r="H112" s="86"/>
      <c r="I112" s="86"/>
      <c r="J112" s="39"/>
      <c r="K112" s="95"/>
      <c r="L112" s="95"/>
      <c r="M112" s="39"/>
      <c r="N112" s="39"/>
      <c r="O112" s="39"/>
      <c r="P112" s="80"/>
      <c r="Q112" s="39"/>
      <c r="R112" s="39"/>
      <c r="S112" s="39"/>
      <c r="T112" s="21"/>
      <c r="U112" s="21"/>
      <c r="V112" s="21"/>
      <c r="W112" s="21"/>
      <c r="X112" s="21"/>
      <c r="Y112" s="21"/>
      <c r="Z112" s="21"/>
      <c r="AA112" s="21"/>
      <c r="AB112" s="21"/>
      <c r="AC112" s="21"/>
      <c r="AD112" s="21"/>
      <c r="AE112" s="21"/>
      <c r="AF112" s="21"/>
    </row>
    <row r="113" spans="1:32">
      <c r="A113" s="5"/>
      <c r="B113" s="37"/>
      <c r="C113" s="26"/>
      <c r="D113" s="26"/>
      <c r="E113" s="38"/>
      <c r="F113" s="38"/>
      <c r="G113" s="39"/>
      <c r="H113" s="86"/>
      <c r="I113" s="86"/>
      <c r="J113" s="39"/>
      <c r="K113" s="95"/>
      <c r="L113" s="95"/>
      <c r="M113" s="39"/>
      <c r="N113" s="39"/>
      <c r="O113" s="39"/>
      <c r="P113" s="80"/>
      <c r="Q113" s="39"/>
      <c r="R113" s="39"/>
      <c r="S113" s="39"/>
      <c r="T113" s="21"/>
      <c r="U113" s="21"/>
      <c r="V113" s="21"/>
      <c r="W113" s="21"/>
      <c r="X113" s="21"/>
      <c r="Y113" s="21"/>
      <c r="Z113" s="21"/>
      <c r="AA113" s="21"/>
      <c r="AB113" s="21"/>
      <c r="AC113" s="21"/>
      <c r="AD113" s="21"/>
      <c r="AE113" s="21"/>
      <c r="AF113" s="21"/>
    </row>
    <row r="114" spans="1:32">
      <c r="A114" s="5"/>
      <c r="B114" s="37"/>
      <c r="C114" s="26"/>
      <c r="D114" s="26"/>
      <c r="E114" s="38"/>
      <c r="F114" s="38"/>
      <c r="G114" s="39"/>
      <c r="H114" s="86"/>
      <c r="I114" s="86"/>
      <c r="J114" s="39"/>
      <c r="K114" s="95"/>
      <c r="L114" s="95"/>
      <c r="M114" s="39"/>
      <c r="N114" s="39"/>
      <c r="O114" s="39"/>
      <c r="P114" s="80"/>
      <c r="Q114" s="39"/>
      <c r="R114" s="39"/>
      <c r="S114" s="39"/>
      <c r="T114" s="21"/>
      <c r="U114" s="21"/>
      <c r="V114" s="21"/>
      <c r="W114" s="21"/>
      <c r="X114" s="21"/>
      <c r="Y114" s="21"/>
      <c r="Z114" s="21"/>
      <c r="AA114" s="21"/>
      <c r="AB114" s="21"/>
      <c r="AC114" s="21"/>
      <c r="AD114" s="21"/>
      <c r="AE114" s="21"/>
      <c r="AF114" s="21"/>
    </row>
    <row r="115" spans="1:32">
      <c r="A115" s="5"/>
      <c r="B115" s="37"/>
      <c r="C115" s="26"/>
      <c r="D115" s="26"/>
      <c r="E115" s="38"/>
      <c r="F115" s="38"/>
      <c r="G115" s="39"/>
      <c r="H115" s="86"/>
      <c r="I115" s="86"/>
      <c r="J115" s="39"/>
      <c r="K115" s="95"/>
      <c r="L115" s="95"/>
      <c r="M115" s="39"/>
      <c r="N115" s="39"/>
      <c r="O115" s="39"/>
      <c r="P115" s="80"/>
      <c r="Q115" s="39"/>
      <c r="R115" s="39"/>
      <c r="S115" s="39"/>
      <c r="T115" s="21"/>
      <c r="U115" s="21"/>
      <c r="V115" s="21"/>
      <c r="W115" s="21"/>
      <c r="X115" s="21"/>
      <c r="Y115" s="21"/>
      <c r="Z115" s="21"/>
      <c r="AA115" s="21"/>
      <c r="AB115" s="21"/>
      <c r="AC115" s="21"/>
      <c r="AD115" s="21"/>
      <c r="AE115" s="21"/>
      <c r="AF115" s="21"/>
    </row>
    <row r="116" spans="1:32">
      <c r="A116" s="5"/>
      <c r="B116" s="37"/>
      <c r="C116" s="26"/>
      <c r="D116" s="26"/>
      <c r="E116" s="38"/>
      <c r="F116" s="38"/>
      <c r="G116" s="39"/>
      <c r="H116" s="86"/>
      <c r="I116" s="86"/>
      <c r="J116" s="39"/>
      <c r="K116" s="95"/>
      <c r="L116" s="95"/>
      <c r="M116" s="39"/>
      <c r="N116" s="39"/>
      <c r="O116" s="39"/>
      <c r="P116" s="80"/>
      <c r="Q116" s="39"/>
      <c r="R116" s="39"/>
      <c r="S116" s="39"/>
      <c r="T116" s="21"/>
      <c r="U116" s="21"/>
      <c r="V116" s="21"/>
      <c r="W116" s="21"/>
      <c r="X116" s="21"/>
      <c r="Y116" s="21"/>
      <c r="Z116" s="21"/>
      <c r="AA116" s="21"/>
      <c r="AB116" s="21"/>
      <c r="AC116" s="21"/>
      <c r="AD116" s="21"/>
      <c r="AE116" s="21"/>
      <c r="AF116" s="21"/>
    </row>
    <row r="117" spans="1:32">
      <c r="A117" s="5"/>
      <c r="B117" s="37"/>
      <c r="C117" s="26"/>
      <c r="D117" s="26"/>
      <c r="E117" s="38"/>
      <c r="F117" s="38"/>
      <c r="G117" s="39"/>
      <c r="H117" s="86"/>
      <c r="I117" s="86"/>
      <c r="J117" s="39"/>
      <c r="K117" s="95"/>
      <c r="L117" s="95"/>
      <c r="M117" s="39"/>
      <c r="N117" s="39"/>
      <c r="O117" s="39"/>
      <c r="P117" s="80"/>
      <c r="Q117" s="39"/>
      <c r="R117" s="39"/>
      <c r="S117" s="39"/>
      <c r="T117" s="21"/>
      <c r="U117" s="21"/>
      <c r="V117" s="21"/>
      <c r="W117" s="21"/>
      <c r="X117" s="21"/>
      <c r="Y117" s="21"/>
      <c r="Z117" s="21"/>
      <c r="AA117" s="21"/>
      <c r="AB117" s="21"/>
      <c r="AC117" s="21"/>
      <c r="AD117" s="21"/>
      <c r="AE117" s="21"/>
      <c r="AF117" s="21"/>
    </row>
    <row r="118" spans="1:32">
      <c r="A118" s="5"/>
      <c r="B118" s="37"/>
      <c r="C118" s="26"/>
      <c r="D118" s="26"/>
      <c r="E118" s="38"/>
      <c r="F118" s="38"/>
      <c r="G118" s="39"/>
      <c r="H118" s="86"/>
      <c r="I118" s="86"/>
      <c r="J118" s="39"/>
      <c r="K118" s="95"/>
      <c r="L118" s="95"/>
      <c r="M118" s="39"/>
      <c r="N118" s="39"/>
      <c r="O118" s="39"/>
      <c r="P118" s="80"/>
      <c r="Q118" s="39"/>
      <c r="R118" s="39"/>
      <c r="S118" s="39"/>
      <c r="T118" s="21"/>
      <c r="U118" s="21"/>
      <c r="V118" s="21"/>
      <c r="W118" s="21"/>
      <c r="X118" s="21"/>
      <c r="Y118" s="21"/>
      <c r="Z118" s="21"/>
      <c r="AA118" s="21"/>
      <c r="AB118" s="21"/>
      <c r="AC118" s="21"/>
      <c r="AD118" s="21"/>
      <c r="AE118" s="21"/>
      <c r="AF118" s="21"/>
    </row>
    <row r="119" spans="1:32">
      <c r="A119" s="5"/>
      <c r="B119" s="37"/>
      <c r="C119" s="26"/>
      <c r="D119" s="26"/>
      <c r="E119" s="38"/>
      <c r="F119" s="38"/>
      <c r="G119" s="39"/>
      <c r="H119" s="86"/>
      <c r="I119" s="86"/>
      <c r="J119" s="39"/>
      <c r="K119" s="95"/>
      <c r="L119" s="95"/>
      <c r="M119" s="39"/>
      <c r="N119" s="39"/>
      <c r="O119" s="39"/>
      <c r="P119" s="80"/>
      <c r="Q119" s="39"/>
      <c r="R119" s="39"/>
      <c r="S119" s="39"/>
      <c r="T119" s="21"/>
      <c r="U119" s="21"/>
      <c r="V119" s="21"/>
      <c r="W119" s="21"/>
      <c r="X119" s="21"/>
      <c r="Y119" s="21"/>
      <c r="Z119" s="21"/>
      <c r="AA119" s="21"/>
      <c r="AB119" s="21"/>
      <c r="AC119" s="21"/>
      <c r="AD119" s="21"/>
      <c r="AE119" s="21"/>
      <c r="AF119" s="21"/>
    </row>
    <row r="120" spans="1:32">
      <c r="A120" s="5"/>
      <c r="B120" s="37"/>
      <c r="C120" s="26"/>
      <c r="D120" s="26"/>
      <c r="E120" s="38"/>
      <c r="F120" s="38"/>
      <c r="G120" s="39"/>
      <c r="H120" s="86"/>
      <c r="I120" s="86"/>
      <c r="J120" s="39"/>
      <c r="K120" s="95"/>
      <c r="L120" s="95"/>
      <c r="M120" s="39"/>
      <c r="N120" s="39"/>
      <c r="O120" s="39"/>
      <c r="P120" s="80"/>
      <c r="Q120" s="39"/>
      <c r="R120" s="39"/>
      <c r="S120" s="39"/>
      <c r="T120" s="21"/>
      <c r="U120" s="21"/>
      <c r="V120" s="21"/>
      <c r="W120" s="21"/>
      <c r="X120" s="21"/>
      <c r="Y120" s="21"/>
      <c r="Z120" s="21"/>
      <c r="AA120" s="21"/>
      <c r="AB120" s="21"/>
      <c r="AC120" s="21"/>
      <c r="AD120" s="21"/>
      <c r="AE120" s="21"/>
      <c r="AF120" s="21"/>
    </row>
    <row r="121" spans="1:32">
      <c r="A121" s="5"/>
      <c r="B121" s="37"/>
      <c r="C121" s="26"/>
      <c r="D121" s="26"/>
      <c r="E121" s="38"/>
      <c r="F121" s="38"/>
      <c r="G121" s="39"/>
      <c r="H121" s="86"/>
      <c r="I121" s="86"/>
      <c r="J121" s="39"/>
      <c r="K121" s="95"/>
      <c r="L121" s="95"/>
      <c r="M121" s="39"/>
      <c r="N121" s="39"/>
      <c r="O121" s="39"/>
      <c r="P121" s="80"/>
      <c r="Q121" s="39"/>
      <c r="R121" s="39"/>
      <c r="S121" s="39"/>
      <c r="T121" s="21"/>
      <c r="U121" s="21"/>
      <c r="V121" s="21"/>
      <c r="W121" s="21"/>
      <c r="X121" s="21"/>
      <c r="Y121" s="21"/>
      <c r="Z121" s="21"/>
      <c r="AA121" s="21"/>
      <c r="AB121" s="21"/>
      <c r="AC121" s="21"/>
      <c r="AD121" s="21"/>
      <c r="AE121" s="21"/>
      <c r="AF121" s="21"/>
    </row>
    <row r="122" spans="1:32">
      <c r="A122" s="5"/>
      <c r="B122" s="37"/>
      <c r="C122" s="26"/>
      <c r="D122" s="26"/>
      <c r="E122" s="38"/>
      <c r="F122" s="38"/>
      <c r="G122" s="39"/>
      <c r="H122" s="86"/>
      <c r="I122" s="86"/>
      <c r="J122" s="39"/>
      <c r="K122" s="95"/>
      <c r="L122" s="95"/>
      <c r="M122" s="39"/>
      <c r="N122" s="39"/>
      <c r="O122" s="39"/>
      <c r="P122" s="80"/>
      <c r="Q122" s="39"/>
      <c r="R122" s="39"/>
      <c r="S122" s="39"/>
    </row>
    <row r="123" spans="1:32">
      <c r="A123" s="5"/>
      <c r="B123" s="37"/>
      <c r="C123" s="26"/>
      <c r="D123" s="26"/>
      <c r="E123" s="38"/>
      <c r="F123" s="38"/>
      <c r="G123" s="39"/>
      <c r="H123" s="86"/>
      <c r="I123" s="86"/>
      <c r="J123" s="39"/>
      <c r="K123" s="95"/>
      <c r="L123" s="95"/>
      <c r="M123" s="39"/>
      <c r="N123" s="39"/>
      <c r="O123" s="39"/>
      <c r="P123" s="80"/>
      <c r="Q123" s="39"/>
      <c r="R123" s="39"/>
      <c r="S123" s="39"/>
    </row>
    <row r="124" spans="1:32">
      <c r="A124" s="5"/>
      <c r="B124" s="37"/>
      <c r="C124" s="26"/>
      <c r="D124" s="26"/>
      <c r="E124" s="38"/>
      <c r="F124" s="38"/>
      <c r="G124" s="39"/>
      <c r="H124" s="86"/>
      <c r="I124" s="86"/>
      <c r="J124" s="39"/>
      <c r="K124" s="95"/>
      <c r="L124" s="95"/>
      <c r="M124" s="39"/>
      <c r="N124" s="39"/>
      <c r="O124" s="39"/>
      <c r="P124" s="80"/>
      <c r="Q124" s="39"/>
      <c r="R124" s="39"/>
      <c r="S124" s="39"/>
    </row>
    <row r="125" spans="1:32" s="44" customFormat="1">
      <c r="A125" s="6"/>
      <c r="B125" s="40"/>
      <c r="C125" s="41"/>
      <c r="D125" s="41"/>
      <c r="E125" s="42"/>
      <c r="F125" s="42"/>
      <c r="G125" s="43"/>
      <c r="H125" s="87"/>
      <c r="I125" s="87"/>
      <c r="J125" s="43"/>
      <c r="K125" s="96"/>
      <c r="L125" s="96"/>
      <c r="M125" s="43"/>
      <c r="N125" s="43"/>
      <c r="O125" s="43"/>
      <c r="P125" s="81"/>
      <c r="Q125" s="43"/>
      <c r="R125" s="43"/>
      <c r="S125" s="43"/>
      <c r="T125" s="24"/>
      <c r="U125" s="24"/>
      <c r="V125" s="24"/>
      <c r="W125" s="24"/>
      <c r="X125" s="24"/>
      <c r="Y125" s="24"/>
      <c r="Z125" s="24"/>
      <c r="AA125" s="24"/>
      <c r="AB125" s="24"/>
      <c r="AC125" s="24"/>
      <c r="AD125" s="24"/>
      <c r="AE125" s="24"/>
      <c r="AF125" s="24"/>
    </row>
  </sheetData>
  <mergeCells count="443">
    <mergeCell ref="Q50:R50"/>
    <mergeCell ref="Q51:R51"/>
    <mergeCell ref="Q52:R52"/>
    <mergeCell ref="Q53:R53"/>
    <mergeCell ref="Q54:R54"/>
    <mergeCell ref="Q55:R55"/>
    <mergeCell ref="Q56:R56"/>
    <mergeCell ref="Q57:R57"/>
    <mergeCell ref="Q58:R58"/>
    <mergeCell ref="K57:L57"/>
    <mergeCell ref="K58:L58"/>
    <mergeCell ref="K59:L59"/>
    <mergeCell ref="K60:L60"/>
    <mergeCell ref="K73:L73"/>
    <mergeCell ref="K64:L64"/>
    <mergeCell ref="K65:L65"/>
    <mergeCell ref="K66:L66"/>
    <mergeCell ref="K67:L67"/>
    <mergeCell ref="K68:L68"/>
    <mergeCell ref="K69:L69"/>
    <mergeCell ref="K70:L70"/>
    <mergeCell ref="K71:L71"/>
    <mergeCell ref="K72:L72"/>
    <mergeCell ref="K25:L25"/>
    <mergeCell ref="K26:L26"/>
    <mergeCell ref="K27:L27"/>
    <mergeCell ref="K28:L28"/>
    <mergeCell ref="K29:L29"/>
    <mergeCell ref="K30:L30"/>
    <mergeCell ref="K31:L31"/>
    <mergeCell ref="K55:L55"/>
    <mergeCell ref="K56:L56"/>
    <mergeCell ref="K48:L48"/>
    <mergeCell ref="K49:L49"/>
    <mergeCell ref="K50:L50"/>
    <mergeCell ref="K52:L52"/>
    <mergeCell ref="K53:L53"/>
    <mergeCell ref="N18:O18"/>
    <mergeCell ref="M17:M18"/>
    <mergeCell ref="H17:I17"/>
    <mergeCell ref="N17:O17"/>
    <mergeCell ref="K17:L17"/>
    <mergeCell ref="K18:L18"/>
    <mergeCell ref="H20:I20"/>
    <mergeCell ref="N20:O20"/>
    <mergeCell ref="M19:M20"/>
    <mergeCell ref="M21:M22"/>
    <mergeCell ref="M23:M24"/>
    <mergeCell ref="E23:F23"/>
    <mergeCell ref="H23:I23"/>
    <mergeCell ref="E22:F22"/>
    <mergeCell ref="H22:I22"/>
    <mergeCell ref="N22:O22"/>
    <mergeCell ref="E19:F19"/>
    <mergeCell ref="H19:I19"/>
    <mergeCell ref="N19:O19"/>
    <mergeCell ref="E21:F21"/>
    <mergeCell ref="H21:I21"/>
    <mergeCell ref="N21:O21"/>
    <mergeCell ref="K19:L19"/>
    <mergeCell ref="K20:L20"/>
    <mergeCell ref="K21:L21"/>
    <mergeCell ref="K22:L22"/>
    <mergeCell ref="K23:L23"/>
    <mergeCell ref="K24:L24"/>
    <mergeCell ref="H43:I43"/>
    <mergeCell ref="E44:F44"/>
    <mergeCell ref="N43:O43"/>
    <mergeCell ref="H37:I37"/>
    <mergeCell ref="N37:O37"/>
    <mergeCell ref="H40:I40"/>
    <mergeCell ref="H24:I24"/>
    <mergeCell ref="N24:O24"/>
    <mergeCell ref="K33:L33"/>
    <mergeCell ref="K34:L34"/>
    <mergeCell ref="K35:L35"/>
    <mergeCell ref="K36:L36"/>
    <mergeCell ref="K37:L37"/>
    <mergeCell ref="K38:L38"/>
    <mergeCell ref="K39:L39"/>
    <mergeCell ref="K40:L40"/>
    <mergeCell ref="K42:L42"/>
    <mergeCell ref="K43:L43"/>
    <mergeCell ref="K44:L44"/>
    <mergeCell ref="N42:O42"/>
    <mergeCell ref="N36:O36"/>
    <mergeCell ref="N35:O35"/>
    <mergeCell ref="E37:F37"/>
    <mergeCell ref="E38:F38"/>
    <mergeCell ref="E39:F39"/>
    <mergeCell ref="E40:F40"/>
    <mergeCell ref="N40:O40"/>
    <mergeCell ref="H39:I39"/>
    <mergeCell ref="N39:O39"/>
    <mergeCell ref="E61:F61"/>
    <mergeCell ref="E60:F60"/>
    <mergeCell ref="C46:D46"/>
    <mergeCell ref="N47:O47"/>
    <mergeCell ref="H47:I47"/>
    <mergeCell ref="E48:F48"/>
    <mergeCell ref="E56:F56"/>
    <mergeCell ref="H52:I52"/>
    <mergeCell ref="N52:O52"/>
    <mergeCell ref="H56:I56"/>
    <mergeCell ref="N56:O56"/>
    <mergeCell ref="H48:I48"/>
    <mergeCell ref="E47:F47"/>
    <mergeCell ref="K51:L51"/>
    <mergeCell ref="C53:D53"/>
    <mergeCell ref="C51:D51"/>
    <mergeCell ref="C52:D52"/>
    <mergeCell ref="K46:L46"/>
    <mergeCell ref="K47:L47"/>
    <mergeCell ref="E50:F50"/>
    <mergeCell ref="E49:F49"/>
    <mergeCell ref="N46:O46"/>
    <mergeCell ref="E46:F46"/>
    <mergeCell ref="H46:I46"/>
    <mergeCell ref="N50:O50"/>
    <mergeCell ref="E53:F53"/>
    <mergeCell ref="H53:I53"/>
    <mergeCell ref="N53:O53"/>
    <mergeCell ref="H44:I44"/>
    <mergeCell ref="N44:O44"/>
    <mergeCell ref="E45:F45"/>
    <mergeCell ref="C54:D54"/>
    <mergeCell ref="H45:I45"/>
    <mergeCell ref="N45:O45"/>
    <mergeCell ref="K45:L45"/>
    <mergeCell ref="K54:L54"/>
    <mergeCell ref="N67:O67"/>
    <mergeCell ref="E63:F63"/>
    <mergeCell ref="N64:O64"/>
    <mergeCell ref="N48:O48"/>
    <mergeCell ref="H49:I49"/>
    <mergeCell ref="N49:O49"/>
    <mergeCell ref="H51:I51"/>
    <mergeCell ref="E62:F62"/>
    <mergeCell ref="H62:I62"/>
    <mergeCell ref="E54:F54"/>
    <mergeCell ref="H54:I54"/>
    <mergeCell ref="N54:O54"/>
    <mergeCell ref="H57:I57"/>
    <mergeCell ref="H64:I64"/>
    <mergeCell ref="N51:O51"/>
    <mergeCell ref="H50:I50"/>
    <mergeCell ref="N57:O57"/>
    <mergeCell ref="E57:F57"/>
    <mergeCell ref="E52:F52"/>
    <mergeCell ref="E51:F51"/>
    <mergeCell ref="G13:G14"/>
    <mergeCell ref="E33:F33"/>
    <mergeCell ref="E31:F31"/>
    <mergeCell ref="N73:O73"/>
    <mergeCell ref="H71:I71"/>
    <mergeCell ref="N71:O71"/>
    <mergeCell ref="H73:I73"/>
    <mergeCell ref="E73:F73"/>
    <mergeCell ref="E71:F71"/>
    <mergeCell ref="N58:O58"/>
    <mergeCell ref="H68:I68"/>
    <mergeCell ref="N70:O70"/>
    <mergeCell ref="H69:I69"/>
    <mergeCell ref="N69:O69"/>
    <mergeCell ref="H63:I63"/>
    <mergeCell ref="E58:F58"/>
    <mergeCell ref="E59:F59"/>
    <mergeCell ref="H59:I59"/>
    <mergeCell ref="N59:O59"/>
    <mergeCell ref="N63:O63"/>
    <mergeCell ref="H72:I72"/>
    <mergeCell ref="N72:O72"/>
    <mergeCell ref="H61:I61"/>
    <mergeCell ref="N61:O61"/>
    <mergeCell ref="P5:P6"/>
    <mergeCell ref="P9:P10"/>
    <mergeCell ref="H4:I4"/>
    <mergeCell ref="N2:O2"/>
    <mergeCell ref="N3:O3"/>
    <mergeCell ref="N15:N16"/>
    <mergeCell ref="N11:N12"/>
    <mergeCell ref="M9:M10"/>
    <mergeCell ref="M11:M12"/>
    <mergeCell ref="M13:M14"/>
    <mergeCell ref="M15:M16"/>
    <mergeCell ref="M7:M8"/>
    <mergeCell ref="K15:K16"/>
    <mergeCell ref="K2:L2"/>
    <mergeCell ref="K3:L3"/>
    <mergeCell ref="K4:L4"/>
    <mergeCell ref="K5:K6"/>
    <mergeCell ref="K7:K8"/>
    <mergeCell ref="K9:K10"/>
    <mergeCell ref="K11:K12"/>
    <mergeCell ref="K13:K14"/>
    <mergeCell ref="N1:O1"/>
    <mergeCell ref="E9:E10"/>
    <mergeCell ref="N7:N8"/>
    <mergeCell ref="N9:N10"/>
    <mergeCell ref="N4:O4"/>
    <mergeCell ref="H5:H6"/>
    <mergeCell ref="N5:N6"/>
    <mergeCell ref="H2:I2"/>
    <mergeCell ref="H7:H8"/>
    <mergeCell ref="H3:I3"/>
    <mergeCell ref="H9:H10"/>
    <mergeCell ref="E7:E8"/>
    <mergeCell ref="G9:G10"/>
    <mergeCell ref="H1:I1"/>
    <mergeCell ref="M5:M6"/>
    <mergeCell ref="K1:L1"/>
    <mergeCell ref="H26:I26"/>
    <mergeCell ref="E28:F28"/>
    <mergeCell ref="E15:E16"/>
    <mergeCell ref="E11:E12"/>
    <mergeCell ref="G11:G12"/>
    <mergeCell ref="H18:I18"/>
    <mergeCell ref="E25:F25"/>
    <mergeCell ref="E20:F20"/>
    <mergeCell ref="E18:F18"/>
    <mergeCell ref="C2:D2"/>
    <mergeCell ref="C1:D1"/>
    <mergeCell ref="E1:F1"/>
    <mergeCell ref="C3:D3"/>
    <mergeCell ref="C4:D4"/>
    <mergeCell ref="G5:G6"/>
    <mergeCell ref="E32:F32"/>
    <mergeCell ref="H32:I32"/>
    <mergeCell ref="K32:L32"/>
    <mergeCell ref="E29:F29"/>
    <mergeCell ref="E30:F30"/>
    <mergeCell ref="C13:C14"/>
    <mergeCell ref="H28:I28"/>
    <mergeCell ref="H13:H14"/>
    <mergeCell ref="C5:C6"/>
    <mergeCell ref="E5:E6"/>
    <mergeCell ref="E13:E14"/>
    <mergeCell ref="G15:G16"/>
    <mergeCell ref="H15:H16"/>
    <mergeCell ref="H11:H12"/>
    <mergeCell ref="C27:D27"/>
    <mergeCell ref="E27:F27"/>
    <mergeCell ref="H27:I27"/>
    <mergeCell ref="C26:D26"/>
    <mergeCell ref="A5:A6"/>
    <mergeCell ref="A7:A8"/>
    <mergeCell ref="B7:B8"/>
    <mergeCell ref="C7:C8"/>
    <mergeCell ref="B5:B6"/>
    <mergeCell ref="A11:A12"/>
    <mergeCell ref="A9:A10"/>
    <mergeCell ref="B9:B10"/>
    <mergeCell ref="C9:C10"/>
    <mergeCell ref="B13:B14"/>
    <mergeCell ref="A13:A14"/>
    <mergeCell ref="B11:B12"/>
    <mergeCell ref="C11:C12"/>
    <mergeCell ref="C24:D24"/>
    <mergeCell ref="E24:F24"/>
    <mergeCell ref="C17:D17"/>
    <mergeCell ref="E17:F17"/>
    <mergeCell ref="C19:D19"/>
    <mergeCell ref="B15:B16"/>
    <mergeCell ref="A15:A16"/>
    <mergeCell ref="A17:A27"/>
    <mergeCell ref="B17:B27"/>
    <mergeCell ref="E26:F26"/>
    <mergeCell ref="C34:D34"/>
    <mergeCell ref="C15:C16"/>
    <mergeCell ref="C28:D28"/>
    <mergeCell ref="C31:D31"/>
    <mergeCell ref="C33:D33"/>
    <mergeCell ref="C29:D29"/>
    <mergeCell ref="C30:D30"/>
    <mergeCell ref="C21:D21"/>
    <mergeCell ref="C23:D23"/>
    <mergeCell ref="C25:D25"/>
    <mergeCell ref="C18:D18"/>
    <mergeCell ref="C22:D22"/>
    <mergeCell ref="C20:D20"/>
    <mergeCell ref="C32:D32"/>
    <mergeCell ref="C40:D40"/>
    <mergeCell ref="C45:D45"/>
    <mergeCell ref="C47:D47"/>
    <mergeCell ref="C48:D48"/>
    <mergeCell ref="C43:D43"/>
    <mergeCell ref="C44:D44"/>
    <mergeCell ref="E35:F35"/>
    <mergeCell ref="H35:I35"/>
    <mergeCell ref="H33:I33"/>
    <mergeCell ref="H34:I34"/>
    <mergeCell ref="H36:I36"/>
    <mergeCell ref="E34:F34"/>
    <mergeCell ref="H38:I38"/>
    <mergeCell ref="C41:D41"/>
    <mergeCell ref="E36:F36"/>
    <mergeCell ref="C39:D39"/>
    <mergeCell ref="C36:D36"/>
    <mergeCell ref="C37:D37"/>
    <mergeCell ref="C38:D38"/>
    <mergeCell ref="C35:D35"/>
    <mergeCell ref="E41:F41"/>
    <mergeCell ref="H41:I41"/>
    <mergeCell ref="E43:F43"/>
    <mergeCell ref="H42:I42"/>
    <mergeCell ref="C73:D73"/>
    <mergeCell ref="E2:F2"/>
    <mergeCell ref="E3:F3"/>
    <mergeCell ref="E4:F4"/>
    <mergeCell ref="C68:D68"/>
    <mergeCell ref="C69:D69"/>
    <mergeCell ref="C70:D70"/>
    <mergeCell ref="C71:D71"/>
    <mergeCell ref="C63:D63"/>
    <mergeCell ref="C42:D42"/>
    <mergeCell ref="E42:F42"/>
    <mergeCell ref="C56:D56"/>
    <mergeCell ref="C57:D57"/>
    <mergeCell ref="C58:D58"/>
    <mergeCell ref="C49:D49"/>
    <mergeCell ref="C50:D50"/>
    <mergeCell ref="C64:D64"/>
    <mergeCell ref="C65:D65"/>
    <mergeCell ref="C62:D62"/>
    <mergeCell ref="C72:D72"/>
    <mergeCell ref="E72:F72"/>
    <mergeCell ref="E70:F70"/>
    <mergeCell ref="E69:F69"/>
    <mergeCell ref="E64:F64"/>
    <mergeCell ref="H70:I70"/>
    <mergeCell ref="H65:I65"/>
    <mergeCell ref="H67:I67"/>
    <mergeCell ref="N65:O65"/>
    <mergeCell ref="K61:L61"/>
    <mergeCell ref="K63:L63"/>
    <mergeCell ref="C55:D55"/>
    <mergeCell ref="E55:F55"/>
    <mergeCell ref="H55:I55"/>
    <mergeCell ref="N55:O55"/>
    <mergeCell ref="N68:O68"/>
    <mergeCell ref="H66:I66"/>
    <mergeCell ref="N66:O66"/>
    <mergeCell ref="H58:I58"/>
    <mergeCell ref="C66:D66"/>
    <mergeCell ref="C59:D59"/>
    <mergeCell ref="C60:D60"/>
    <mergeCell ref="C61:D61"/>
    <mergeCell ref="E66:F66"/>
    <mergeCell ref="E65:F65"/>
    <mergeCell ref="E68:F68"/>
    <mergeCell ref="E67:F67"/>
    <mergeCell ref="C67:D67"/>
    <mergeCell ref="N62:O62"/>
    <mergeCell ref="H60:I60"/>
    <mergeCell ref="N60:O60"/>
    <mergeCell ref="N29:O29"/>
    <mergeCell ref="N28:O28"/>
    <mergeCell ref="N38:O38"/>
    <mergeCell ref="P11:P12"/>
    <mergeCell ref="P13:P14"/>
    <mergeCell ref="P15:P16"/>
    <mergeCell ref="N13:N14"/>
    <mergeCell ref="N27:O27"/>
    <mergeCell ref="N26:O26"/>
    <mergeCell ref="M25:M26"/>
    <mergeCell ref="N23:O23"/>
    <mergeCell ref="H30:I30"/>
    <mergeCell ref="N30:O30"/>
    <mergeCell ref="N33:O33"/>
    <mergeCell ref="N34:O34"/>
    <mergeCell ref="H31:I31"/>
    <mergeCell ref="N31:O31"/>
    <mergeCell ref="N41:O41"/>
    <mergeCell ref="K41:L41"/>
    <mergeCell ref="H29:I29"/>
    <mergeCell ref="H25:I25"/>
    <mergeCell ref="N25:O25"/>
    <mergeCell ref="Q1:R1"/>
    <mergeCell ref="Q2:R2"/>
    <mergeCell ref="Q3:R3"/>
    <mergeCell ref="Q4:R4"/>
    <mergeCell ref="Q5:Q6"/>
    <mergeCell ref="S5:S6"/>
    <mergeCell ref="Q7:Q8"/>
    <mergeCell ref="Q9:Q10"/>
    <mergeCell ref="S9:S10"/>
    <mergeCell ref="S7:S8"/>
    <mergeCell ref="Q11:Q12"/>
    <mergeCell ref="S11:S12"/>
    <mergeCell ref="Q13:Q14"/>
    <mergeCell ref="S13:S14"/>
    <mergeCell ref="Q15:Q16"/>
    <mergeCell ref="S15:S16"/>
    <mergeCell ref="Q28:R28"/>
    <mergeCell ref="Q29:R29"/>
    <mergeCell ref="Q30:R30"/>
    <mergeCell ref="Q27:R27"/>
    <mergeCell ref="Q26:R26"/>
    <mergeCell ref="Q25:R25"/>
    <mergeCell ref="Q18:R18"/>
    <mergeCell ref="Q24:R24"/>
    <mergeCell ref="Q20:R20"/>
    <mergeCell ref="Q17:R17"/>
    <mergeCell ref="Q23:R23"/>
    <mergeCell ref="Q21:R21"/>
    <mergeCell ref="Q22:R22"/>
    <mergeCell ref="Q19:R19"/>
    <mergeCell ref="Q48:R48"/>
    <mergeCell ref="Q49:R49"/>
    <mergeCell ref="Q31:R31"/>
    <mergeCell ref="Q33:R33"/>
    <mergeCell ref="Q34:R34"/>
    <mergeCell ref="Q35:R35"/>
    <mergeCell ref="Q36:R36"/>
    <mergeCell ref="Q37:R37"/>
    <mergeCell ref="Q38:R38"/>
    <mergeCell ref="Q39:R39"/>
    <mergeCell ref="Q40:R40"/>
    <mergeCell ref="Q32:R32"/>
    <mergeCell ref="P7:P8"/>
    <mergeCell ref="N32:O32"/>
    <mergeCell ref="Q68:R68"/>
    <mergeCell ref="Q69:R69"/>
    <mergeCell ref="Q70:R70"/>
    <mergeCell ref="Q71:R71"/>
    <mergeCell ref="Q72:R72"/>
    <mergeCell ref="Q73:R73"/>
    <mergeCell ref="Q59:R59"/>
    <mergeCell ref="Q60:R60"/>
    <mergeCell ref="Q61:R61"/>
    <mergeCell ref="Q62:R62"/>
    <mergeCell ref="Q63:R63"/>
    <mergeCell ref="Q64:R64"/>
    <mergeCell ref="Q65:R65"/>
    <mergeCell ref="Q66:R66"/>
    <mergeCell ref="Q67:R67"/>
    <mergeCell ref="Q41:R41"/>
    <mergeCell ref="Q42:R42"/>
    <mergeCell ref="Q43:R43"/>
    <mergeCell ref="Q44:R44"/>
    <mergeCell ref="Q45:R45"/>
    <mergeCell ref="Q46:R46"/>
    <mergeCell ref="Q47:R47"/>
  </mergeCells>
  <phoneticPr fontId="19"/>
  <printOptions horizontalCentered="1" headings="1"/>
  <pageMargins left="0.23622047244094491" right="0.23622047244094491" top="0.59055118110236227" bottom="0.19685039370078741" header="0.31496062992125984" footer="7.874015748031496E-2"/>
  <pageSetup paperSize="8" scale="84" fitToHeight="0" orientation="landscape" r:id="rId1"/>
  <headerFooter alignWithMargins="0">
    <oddHeader>&amp;L&amp;D</oddHeader>
  </headerFooter>
  <rowBreaks count="5" manualBreakCount="5">
    <brk id="42" max="18" man="1"/>
    <brk id="49" max="18" man="1"/>
    <brk id="52" max="18" man="1"/>
    <brk id="58" max="18" man="1"/>
    <brk id="66" max="18" man="1"/>
  </rowBreaks>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EUIPO Document" ma:contentTypeID="0x010100EB43FD4F9AE74948AE5482F042F28B20" ma:contentTypeVersion="1" ma:contentTypeDescription="" ma:contentTypeScope="" ma:versionID="84a7f6b9a9324c93f7c429fe637c4145">
  <xsd:schema xmlns:xsd="http://www.w3.org/2001/XMLSchema" xmlns:p="http://schemas.microsoft.com/office/2006/metadata/properties" xmlns:ns2="0e656187-b300-4fb0-8bf4-3a50f872073c" targetNamespace="http://schemas.microsoft.com/office/2006/metadata/properties" ma:root="true" ma:fieldsID="d82bb511108d8e269345fc9bd5c1ab5b" ns2:_="">
    <xsd:import namespace="0e656187-b300-4fb0-8bf4-3a50f872073c"/>
    <xsd:element name="properties">
      <xsd:complexType>
        <xsd:sequence>
          <xsd:element name="documentManagement">
            <xsd:complexType>
              <xsd:all>
                <xsd:element ref="ns2:Document_x0020_Identification_x0020_Number" minOccurs="0"/>
                <xsd:element ref="ns2:Description" minOccurs="0"/>
              </xsd:all>
            </xsd:complexType>
          </xsd:element>
        </xsd:sequence>
      </xsd:complexType>
    </xsd:element>
  </xsd:schema>
  <xsd:schema xmlns:xsd="http://www.w3.org/2001/XMLSchema" xmlns:dms="http://schemas.microsoft.com/office/2006/documentManagement/types" targetNamespace="0e656187-b300-4fb0-8bf4-3a50f872073c" elementFormDefault="qualified">
    <xsd:import namespace="http://schemas.microsoft.com/office/2006/documentManagement/types"/>
    <xsd:element name="Document_x0020_Identification_x0020_Number" ma:readOnly="true" ma:index="8" nillable="true" ma:displayName="Document Identification Number" ma:internalName="Document_x0020_Identification_x0020_Number">
      <xsd:simpleType>
        <xsd:restriction base="dms:Text">
</xsd:restriction>
      </xsd:simpleType>
    </xsd:element>
    <xsd:element name="Description" ma:index="9" nillable="true" ma:displayName="Description" ma:internalName="Description">
      <xsd:simpleType>
        <xsd:restriction base="dms: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Identification_x0020_Number xmlns="0e656187-b300-4fb0-8bf4-3a50f872073c">0104437439</Document_x0020_Identification_x0020_Number>
    <Description xmlns="0e656187-b300-4fb0-8bf4-3a50f872073c" xsi:nil="true"/>
  </documentManagement>
</p:properties>
</file>

<file path=customXml/itemProps1.xml><?xml version="1.0" encoding="utf-8"?>
<ds:datastoreItem xmlns:ds="http://schemas.openxmlformats.org/officeDocument/2006/customXml" ds:itemID=" {BEF9D655-6DAB-4294-9728-317ECE650505}"/>
</file>

<file path=customXml/itemProps2.xml><?xml version="1.0" encoding="utf-8"?>
<ds:datastoreItem xmlns:ds="http://schemas.openxmlformats.org/officeDocument/2006/customXml" ds:itemID=" {032504F6-3063-47D8-A3EF-2F93DBF9AA00}"/>
</file>

<file path=customXml/itemProps3.xml><?xml version="1.0" encoding="utf-8"?>
<ds:datastoreItem xmlns:ds="http://schemas.openxmlformats.org/officeDocument/2006/customXml" ds:itemID=" {CACABB1C-8557-404A-94A3-76224CD69B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Trademarks</vt:lpstr>
      <vt:lpstr>Trademarks!Print_Area</vt:lpstr>
      <vt:lpstr>Trademarks!Print_Titles</vt:lpstr>
    </vt:vector>
  </TitlesOfParts>
  <Company>O.H.I.M.</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2007-10-25T16:10:04Z</dcterms:created>
  <dc:creator>René HAVERMANS</dc:creator>
  <lastModifiedBy>KONDÁS Marianna</lastModifiedBy>
  <lastPrinted>2019-02-19T09:48:39Z</lastPrinted>
  <dcterms:modified xsi:type="dcterms:W3CDTF">2021-10-27T08:29:02Z</dcterms:modified>
  <dc:title>(For Data Collection)TM5stats.xlsx</dc:title>
</coreProperties>
</file>